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QSD_IE\Data and Analytics\Febi's files\Dual Credit\21-22 Dual Credit\"/>
    </mc:Choice>
  </mc:AlternateContent>
  <xr:revisionPtr revIDLastSave="0" documentId="13_ncr:1_{0C974640-082A-4A7E-803B-78C62D0E7B07}" xr6:coauthVersionLast="36" xr6:coauthVersionMax="36" xr10:uidLastSave="{00000000-0000-0000-0000-000000000000}"/>
  <bookViews>
    <workbookView xWindow="0" yWindow="0" windowWidth="13600" windowHeight="5030" xr2:uid="{3ECD8133-B7BB-4ACB-A9CB-2884B258BC7E}"/>
  </bookViews>
  <sheets>
    <sheet name="Specs" sheetId="1" r:id="rId1"/>
    <sheet name="Number of Sections 2022" sheetId="2" r:id="rId2"/>
    <sheet name="Enrollments 2022" sheetId="3" r:id="rId3"/>
    <sheet name="Student Analysis 2022" sheetId="4" r:id="rId4"/>
    <sheet name="BLDLookup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2" l="1"/>
  <c r="V20" i="2"/>
  <c r="W20" i="2"/>
  <c r="X20" i="2"/>
  <c r="Y20" i="2"/>
  <c r="H19" i="2"/>
  <c r="I19" i="2"/>
  <c r="J19" i="2"/>
  <c r="K19" i="2"/>
  <c r="L19" i="2"/>
  <c r="H20" i="2"/>
  <c r="I20" i="2"/>
  <c r="J20" i="2"/>
  <c r="K20" i="2"/>
  <c r="L20" i="2"/>
  <c r="H21" i="2"/>
  <c r="I21" i="2"/>
  <c r="J21" i="2"/>
  <c r="K21" i="2"/>
  <c r="L21" i="2"/>
  <c r="H22" i="2"/>
  <c r="I22" i="2"/>
  <c r="J22" i="2"/>
  <c r="K22" i="2"/>
  <c r="L22" i="2"/>
  <c r="H23" i="2"/>
  <c r="I23" i="2"/>
  <c r="J23" i="2"/>
  <c r="K23" i="2"/>
  <c r="L23" i="2"/>
  <c r="H24" i="2"/>
  <c r="I24" i="2"/>
  <c r="J24" i="2"/>
  <c r="K24" i="2"/>
  <c r="L24" i="2"/>
  <c r="H25" i="2"/>
  <c r="I25" i="2"/>
  <c r="J25" i="2"/>
  <c r="K25" i="2"/>
  <c r="L25" i="2"/>
  <c r="H26" i="2"/>
  <c r="I26" i="2"/>
  <c r="J26" i="2"/>
  <c r="K26" i="2"/>
  <c r="L26" i="2"/>
  <c r="H27" i="2"/>
  <c r="I27" i="2"/>
  <c r="J27" i="2"/>
  <c r="K27" i="2"/>
  <c r="L27" i="2"/>
  <c r="H20" i="3"/>
  <c r="I20" i="3"/>
  <c r="J20" i="3"/>
  <c r="K20" i="3"/>
  <c r="L20" i="3"/>
  <c r="H21" i="3"/>
  <c r="I21" i="3"/>
  <c r="J21" i="3"/>
  <c r="K21" i="3"/>
  <c r="L21" i="3"/>
  <c r="H22" i="3"/>
  <c r="I22" i="3"/>
  <c r="J22" i="3"/>
  <c r="K22" i="3"/>
  <c r="L22" i="3"/>
  <c r="H23" i="3"/>
  <c r="I23" i="3"/>
  <c r="J23" i="3"/>
  <c r="K23" i="3"/>
  <c r="L23" i="3"/>
  <c r="H24" i="3"/>
  <c r="I24" i="3"/>
  <c r="J24" i="3"/>
  <c r="K24" i="3"/>
  <c r="L24" i="3"/>
  <c r="H25" i="3"/>
  <c r="I25" i="3"/>
  <c r="J25" i="3"/>
  <c r="K25" i="3"/>
  <c r="L25" i="3"/>
  <c r="H26" i="3"/>
  <c r="I26" i="3"/>
  <c r="J26" i="3"/>
  <c r="K26" i="3"/>
  <c r="L26" i="3"/>
  <c r="H27" i="3"/>
  <c r="I27" i="3"/>
  <c r="J27" i="3"/>
  <c r="K27" i="3"/>
  <c r="L27" i="3"/>
  <c r="U20" i="3"/>
  <c r="V20" i="3"/>
  <c r="W20" i="3"/>
  <c r="X20" i="3"/>
  <c r="Y20" i="3"/>
  <c r="U21" i="3"/>
  <c r="V21" i="3"/>
  <c r="W21" i="3"/>
  <c r="X21" i="3"/>
  <c r="Y21" i="3"/>
  <c r="U22" i="3"/>
  <c r="V22" i="3"/>
  <c r="W22" i="3"/>
  <c r="X22" i="3"/>
  <c r="Y22" i="3"/>
  <c r="U23" i="3"/>
  <c r="V23" i="3"/>
  <c r="W23" i="3"/>
  <c r="X23" i="3"/>
  <c r="Y23" i="3"/>
  <c r="U24" i="3"/>
  <c r="V24" i="3"/>
  <c r="W24" i="3"/>
  <c r="X24" i="3"/>
  <c r="Y24" i="3"/>
  <c r="U25" i="3"/>
  <c r="V25" i="3"/>
  <c r="W25" i="3"/>
  <c r="X25" i="3"/>
  <c r="Y25" i="3"/>
  <c r="U26" i="3"/>
  <c r="V26" i="3"/>
  <c r="W26" i="3"/>
  <c r="X26" i="3"/>
  <c r="Y26" i="3"/>
  <c r="U27" i="3"/>
  <c r="V27" i="3"/>
  <c r="W27" i="3"/>
  <c r="X27" i="3"/>
  <c r="Y27" i="3"/>
  <c r="U28" i="3"/>
  <c r="V28" i="3"/>
  <c r="W28" i="3"/>
  <c r="X28" i="3"/>
  <c r="Y28" i="3"/>
  <c r="U29" i="3"/>
  <c r="V29" i="3"/>
  <c r="W29" i="3"/>
  <c r="X29" i="3"/>
  <c r="Y29" i="3"/>
  <c r="U30" i="3"/>
  <c r="V30" i="3"/>
  <c r="W30" i="3"/>
  <c r="X30" i="3"/>
  <c r="Y30" i="3"/>
  <c r="U31" i="3"/>
  <c r="V31" i="3"/>
  <c r="W31" i="3"/>
  <c r="X31" i="3"/>
  <c r="Y31" i="3"/>
  <c r="U32" i="3"/>
  <c r="V32" i="3"/>
  <c r="W32" i="3"/>
  <c r="X32" i="3"/>
  <c r="Y32" i="3"/>
  <c r="U34" i="3"/>
  <c r="V34" i="3"/>
  <c r="W34" i="3"/>
  <c r="X34" i="3"/>
  <c r="Y34" i="3"/>
  <c r="U35" i="3"/>
  <c r="V35" i="3"/>
  <c r="W35" i="3"/>
  <c r="X35" i="3"/>
  <c r="Y35" i="3"/>
  <c r="U36" i="3"/>
  <c r="V36" i="3"/>
  <c r="W36" i="3"/>
  <c r="X36" i="3"/>
  <c r="Y36" i="3"/>
  <c r="U37" i="3"/>
  <c r="V37" i="3"/>
  <c r="W37" i="3"/>
  <c r="X37" i="3"/>
  <c r="Y37" i="3"/>
  <c r="AH20" i="3"/>
  <c r="AI20" i="3"/>
  <c r="AJ20" i="3"/>
  <c r="AK20" i="3"/>
  <c r="AL20" i="3"/>
  <c r="AH21" i="3"/>
  <c r="AI21" i="3"/>
  <c r="AJ21" i="3"/>
  <c r="AK21" i="3"/>
  <c r="AL21" i="3"/>
  <c r="AH22" i="3"/>
  <c r="AI22" i="3"/>
  <c r="AJ22" i="3"/>
  <c r="AK22" i="3"/>
  <c r="AL22" i="3"/>
  <c r="AH23" i="3"/>
  <c r="AI23" i="3"/>
  <c r="AJ23" i="3"/>
  <c r="AK23" i="3"/>
  <c r="AL23" i="3"/>
  <c r="AH24" i="3"/>
  <c r="AI24" i="3"/>
  <c r="AJ24" i="3"/>
  <c r="AK24" i="3"/>
  <c r="AL24" i="3"/>
  <c r="AH25" i="3"/>
  <c r="AI25" i="3"/>
  <c r="AJ25" i="3"/>
  <c r="AK25" i="3"/>
  <c r="AL25" i="3"/>
  <c r="AH26" i="3"/>
  <c r="AI26" i="3"/>
  <c r="AJ26" i="3"/>
  <c r="AK26" i="3"/>
  <c r="AL26" i="3"/>
  <c r="AH27" i="3"/>
  <c r="AI27" i="3"/>
  <c r="AJ27" i="3"/>
  <c r="AK27" i="3"/>
  <c r="AL27" i="3"/>
  <c r="AH28" i="3"/>
  <c r="AI28" i="3"/>
  <c r="AJ28" i="3"/>
  <c r="AK28" i="3"/>
  <c r="AL28" i="3"/>
  <c r="AH29" i="3"/>
  <c r="AI29" i="3"/>
  <c r="AJ29" i="3"/>
  <c r="AK29" i="3"/>
  <c r="AL29" i="3"/>
  <c r="AH30" i="3"/>
  <c r="AI30" i="3"/>
  <c r="AJ30" i="3"/>
  <c r="AK30" i="3"/>
  <c r="AL30" i="3"/>
  <c r="AH31" i="3"/>
  <c r="AI31" i="3"/>
  <c r="AJ31" i="3"/>
  <c r="AK31" i="3"/>
  <c r="AL31" i="3"/>
  <c r="AH32" i="3"/>
  <c r="AI32" i="3"/>
  <c r="AJ32" i="3"/>
  <c r="AK32" i="3"/>
  <c r="AL32" i="3"/>
  <c r="AH34" i="3"/>
  <c r="AI34" i="3"/>
  <c r="AJ34" i="3"/>
  <c r="AK34" i="3"/>
  <c r="AL34" i="3"/>
  <c r="AH35" i="3"/>
  <c r="AI35" i="3"/>
  <c r="AJ35" i="3"/>
  <c r="AK35" i="3"/>
  <c r="AL35" i="3"/>
  <c r="AH36" i="3"/>
  <c r="AI36" i="3"/>
  <c r="AJ36" i="3"/>
  <c r="AK36" i="3"/>
  <c r="AL36" i="3"/>
  <c r="AH37" i="3"/>
  <c r="AI37" i="3"/>
  <c r="AJ37" i="3"/>
  <c r="AK37" i="3"/>
  <c r="AL37" i="3"/>
  <c r="AH38" i="3"/>
  <c r="AI38" i="3"/>
  <c r="AJ38" i="3"/>
  <c r="AK38" i="3"/>
  <c r="AL38" i="3"/>
  <c r="U19" i="2"/>
  <c r="V19" i="2"/>
  <c r="W19" i="2"/>
  <c r="X19" i="2"/>
  <c r="Y19" i="2"/>
  <c r="U21" i="2"/>
  <c r="V21" i="2"/>
  <c r="W21" i="2"/>
  <c r="X21" i="2"/>
  <c r="Y21" i="2"/>
  <c r="U22" i="2"/>
  <c r="V22" i="2"/>
  <c r="W22" i="2"/>
  <c r="X22" i="2"/>
  <c r="Y22" i="2"/>
  <c r="U23" i="2"/>
  <c r="V23" i="2"/>
  <c r="W23" i="2"/>
  <c r="X23" i="2"/>
  <c r="Y23" i="2"/>
  <c r="U24" i="2"/>
  <c r="V24" i="2"/>
  <c r="W24" i="2"/>
  <c r="X24" i="2"/>
  <c r="Y24" i="2"/>
  <c r="U25" i="2"/>
  <c r="V25" i="2"/>
  <c r="W25" i="2"/>
  <c r="X25" i="2"/>
  <c r="Y25" i="2"/>
  <c r="U26" i="2"/>
  <c r="V26" i="2"/>
  <c r="W26" i="2"/>
  <c r="X26" i="2"/>
  <c r="Y26" i="2"/>
  <c r="U27" i="2"/>
  <c r="V27" i="2"/>
  <c r="W27" i="2"/>
  <c r="X27" i="2"/>
  <c r="Y27" i="2"/>
  <c r="U28" i="2"/>
  <c r="V28" i="2"/>
  <c r="W28" i="2"/>
  <c r="X28" i="2"/>
  <c r="Y28" i="2"/>
  <c r="U29" i="2"/>
  <c r="V29" i="2"/>
  <c r="W29" i="2"/>
  <c r="X29" i="2"/>
  <c r="Y29" i="2"/>
  <c r="U30" i="2"/>
  <c r="V30" i="2"/>
  <c r="W30" i="2"/>
  <c r="X30" i="2"/>
  <c r="Y30" i="2"/>
  <c r="U31" i="2"/>
  <c r="V31" i="2"/>
  <c r="W31" i="2"/>
  <c r="X31" i="2"/>
  <c r="Y31" i="2"/>
  <c r="U32" i="2"/>
  <c r="V32" i="2"/>
  <c r="W32" i="2"/>
  <c r="X32" i="2"/>
  <c r="Y32" i="2"/>
  <c r="U34" i="2"/>
  <c r="V34" i="2"/>
  <c r="W34" i="2"/>
  <c r="X34" i="2"/>
  <c r="Y34" i="2"/>
  <c r="U35" i="2"/>
  <c r="V35" i="2"/>
  <c r="W35" i="2"/>
  <c r="X35" i="2"/>
  <c r="Y35" i="2"/>
  <c r="U36" i="2"/>
  <c r="V36" i="2"/>
  <c r="W36" i="2"/>
  <c r="X36" i="2"/>
  <c r="Y36" i="2"/>
  <c r="AH19" i="2"/>
  <c r="AI19" i="2"/>
  <c r="AJ19" i="2"/>
  <c r="AK19" i="2"/>
  <c r="AL19" i="2"/>
  <c r="AH21" i="2"/>
  <c r="AI21" i="2"/>
  <c r="AJ21" i="2"/>
  <c r="AK21" i="2"/>
  <c r="AL21" i="2"/>
  <c r="AH22" i="2"/>
  <c r="AI22" i="2"/>
  <c r="AJ22" i="2"/>
  <c r="AK22" i="2"/>
  <c r="AL22" i="2"/>
  <c r="AH23" i="2"/>
  <c r="AI23" i="2"/>
  <c r="AJ23" i="2"/>
  <c r="AK23" i="2"/>
  <c r="AL23" i="2"/>
  <c r="AH24" i="2"/>
  <c r="AI24" i="2"/>
  <c r="AJ24" i="2"/>
  <c r="AK24" i="2"/>
  <c r="AL24" i="2"/>
  <c r="AH25" i="2"/>
  <c r="AI25" i="2"/>
  <c r="AJ25" i="2"/>
  <c r="AK25" i="2"/>
  <c r="AL25" i="2"/>
  <c r="AH26" i="2"/>
  <c r="AI26" i="2"/>
  <c r="AJ26" i="2"/>
  <c r="AK26" i="2"/>
  <c r="AL26" i="2"/>
  <c r="AH27" i="2"/>
  <c r="AI27" i="2"/>
  <c r="AJ27" i="2"/>
  <c r="AK27" i="2"/>
  <c r="AL27" i="2"/>
  <c r="AH28" i="2"/>
  <c r="AI28" i="2"/>
  <c r="AJ28" i="2"/>
  <c r="AK28" i="2"/>
  <c r="AL28" i="2"/>
  <c r="AH29" i="2"/>
  <c r="AI29" i="2"/>
  <c r="AJ29" i="2"/>
  <c r="AK29" i="2"/>
  <c r="AL29" i="2"/>
  <c r="AH30" i="2"/>
  <c r="AI30" i="2"/>
  <c r="AJ30" i="2"/>
  <c r="AK30" i="2"/>
  <c r="AL30" i="2"/>
  <c r="AH31" i="2"/>
  <c r="AI31" i="2"/>
  <c r="AJ31" i="2"/>
  <c r="AK31" i="2"/>
  <c r="AL31" i="2"/>
  <c r="AH32" i="2"/>
  <c r="AI32" i="2"/>
  <c r="AJ32" i="2"/>
  <c r="AK32" i="2"/>
  <c r="AL32" i="2"/>
  <c r="AH34" i="2"/>
  <c r="AI34" i="2"/>
  <c r="AJ34" i="2"/>
  <c r="AK34" i="2"/>
  <c r="AL34" i="2"/>
  <c r="AH35" i="2"/>
  <c r="AI35" i="2"/>
  <c r="AJ35" i="2"/>
  <c r="AK35" i="2"/>
  <c r="AL35" i="2"/>
  <c r="AH36" i="2"/>
  <c r="AI36" i="2"/>
  <c r="AJ36" i="2"/>
  <c r="AK36" i="2"/>
  <c r="AL36" i="2"/>
  <c r="AH37" i="2"/>
  <c r="AI37" i="2"/>
  <c r="AJ37" i="2"/>
  <c r="AK37" i="2"/>
  <c r="AL37" i="2"/>
  <c r="U110" i="3" l="1"/>
  <c r="V110" i="3"/>
  <c r="W110" i="3"/>
  <c r="X110" i="3"/>
  <c r="Y110" i="3"/>
  <c r="Y94" i="2"/>
  <c r="X94" i="2"/>
  <c r="W94" i="2"/>
  <c r="V94" i="2"/>
  <c r="U94" i="2"/>
  <c r="Y93" i="2"/>
  <c r="X93" i="2"/>
  <c r="W93" i="2"/>
  <c r="V93" i="2"/>
  <c r="U93" i="2"/>
  <c r="Y95" i="2"/>
  <c r="X95" i="2"/>
  <c r="W95" i="2"/>
  <c r="V95" i="2"/>
  <c r="U95" i="2"/>
  <c r="Y109" i="2"/>
  <c r="X109" i="2"/>
  <c r="W109" i="2"/>
  <c r="V109" i="2"/>
  <c r="U109" i="2"/>
  <c r="Y104" i="2"/>
  <c r="X104" i="2"/>
  <c r="W104" i="2"/>
  <c r="V104" i="2"/>
  <c r="U104" i="2"/>
  <c r="Y103" i="2"/>
  <c r="X103" i="2"/>
  <c r="W103" i="2"/>
  <c r="V103" i="2"/>
  <c r="U103" i="2"/>
  <c r="Y102" i="2"/>
  <c r="X102" i="2"/>
  <c r="W102" i="2"/>
  <c r="V102" i="2"/>
  <c r="U102" i="2"/>
  <c r="Y101" i="2"/>
  <c r="X101" i="2"/>
  <c r="W101" i="2"/>
  <c r="V101" i="2"/>
  <c r="U101" i="2"/>
  <c r="AC39" i="2" l="1"/>
  <c r="AD39" i="2"/>
  <c r="AB39" i="2"/>
  <c r="P120" i="2"/>
  <c r="Q120" i="2"/>
  <c r="R120" i="2"/>
  <c r="S120" i="2"/>
  <c r="T120" i="2"/>
  <c r="O120" i="2"/>
  <c r="C42" i="2"/>
  <c r="D42" i="2"/>
  <c r="E42" i="2"/>
  <c r="F42" i="2"/>
  <c r="G42" i="2"/>
  <c r="B42" i="2"/>
  <c r="AC39" i="3"/>
  <c r="AD39" i="3"/>
  <c r="AE39" i="3"/>
  <c r="AF39" i="3"/>
  <c r="AG39" i="3"/>
  <c r="AB39" i="3"/>
  <c r="P123" i="3"/>
  <c r="Q123" i="3"/>
  <c r="R123" i="3"/>
  <c r="S123" i="3"/>
  <c r="T123" i="3"/>
  <c r="O123" i="3"/>
  <c r="C43" i="3"/>
  <c r="D43" i="3"/>
  <c r="E43" i="3"/>
  <c r="F43" i="3"/>
  <c r="G43" i="3"/>
  <c r="B43" i="3"/>
  <c r="G31" i="4" l="1"/>
  <c r="F31" i="4"/>
  <c r="E31" i="4"/>
  <c r="D31" i="4"/>
  <c r="C31" i="4"/>
  <c r="B31" i="4"/>
  <c r="G20" i="4"/>
  <c r="E20" i="4"/>
  <c r="D20" i="4"/>
  <c r="C20" i="4"/>
  <c r="B20" i="4"/>
  <c r="G10" i="4"/>
  <c r="E10" i="4"/>
  <c r="C10" i="4"/>
  <c r="B10" i="4"/>
  <c r="W93" i="3" l="1"/>
  <c r="H9" i="4" l="1"/>
  <c r="D8" i="4"/>
  <c r="D9" i="4"/>
  <c r="H8" i="4"/>
  <c r="F7" i="4" l="1"/>
  <c r="D7" i="4"/>
  <c r="H6" i="4"/>
  <c r="F6" i="4"/>
  <c r="D6" i="4"/>
  <c r="H5" i="4"/>
  <c r="F5" i="4"/>
  <c r="D5" i="4"/>
  <c r="F8" i="4"/>
  <c r="H5" i="2" l="1"/>
  <c r="F9" i="4"/>
  <c r="H4" i="3"/>
  <c r="I4" i="3"/>
  <c r="J4" i="3"/>
  <c r="K4" i="3"/>
  <c r="L4" i="3"/>
  <c r="U4" i="3"/>
  <c r="V4" i="3"/>
  <c r="W4" i="3"/>
  <c r="X4" i="3"/>
  <c r="Y4" i="3"/>
  <c r="AH4" i="3"/>
  <c r="AI4" i="3"/>
  <c r="AJ4" i="3"/>
  <c r="AK4" i="3"/>
  <c r="AL4" i="3"/>
  <c r="H5" i="3"/>
  <c r="I5" i="3"/>
  <c r="J5" i="3"/>
  <c r="K5" i="3"/>
  <c r="L5" i="3"/>
  <c r="U5" i="3"/>
  <c r="V5" i="3"/>
  <c r="W5" i="3"/>
  <c r="X5" i="3"/>
  <c r="Y5" i="3"/>
  <c r="AH5" i="3"/>
  <c r="AI5" i="3"/>
  <c r="AJ5" i="3"/>
  <c r="AK5" i="3"/>
  <c r="AL5" i="3"/>
  <c r="H6" i="3"/>
  <c r="I6" i="3"/>
  <c r="J6" i="3"/>
  <c r="K6" i="3"/>
  <c r="L6" i="3"/>
  <c r="U6" i="3"/>
  <c r="V6" i="3"/>
  <c r="W6" i="3"/>
  <c r="X6" i="3"/>
  <c r="Y6" i="3"/>
  <c r="AH6" i="3"/>
  <c r="AI6" i="3"/>
  <c r="AJ6" i="3"/>
  <c r="AK6" i="3"/>
  <c r="AL6" i="3"/>
  <c r="H7" i="3"/>
  <c r="I7" i="3"/>
  <c r="J7" i="3"/>
  <c r="K7" i="3"/>
  <c r="L7" i="3"/>
  <c r="U7" i="3"/>
  <c r="V7" i="3"/>
  <c r="W7" i="3"/>
  <c r="X7" i="3"/>
  <c r="Y7" i="3"/>
  <c r="AH7" i="3"/>
  <c r="AI7" i="3"/>
  <c r="AJ7" i="3"/>
  <c r="AK7" i="3"/>
  <c r="AL7" i="3"/>
  <c r="H8" i="3"/>
  <c r="I8" i="3"/>
  <c r="J8" i="3"/>
  <c r="K8" i="3"/>
  <c r="L8" i="3"/>
  <c r="U8" i="3"/>
  <c r="V8" i="3"/>
  <c r="W8" i="3"/>
  <c r="X8" i="3"/>
  <c r="Y8" i="3"/>
  <c r="AH8" i="3"/>
  <c r="AI8" i="3"/>
  <c r="AJ8" i="3"/>
  <c r="AK8" i="3"/>
  <c r="AL8" i="3"/>
  <c r="H9" i="3"/>
  <c r="I9" i="3"/>
  <c r="J9" i="3"/>
  <c r="K9" i="3"/>
  <c r="L9" i="3"/>
  <c r="U9" i="3"/>
  <c r="V9" i="3"/>
  <c r="W9" i="3"/>
  <c r="X9" i="3"/>
  <c r="Y9" i="3"/>
  <c r="AH9" i="3"/>
  <c r="AI9" i="3"/>
  <c r="AJ9" i="3"/>
  <c r="AK9" i="3"/>
  <c r="AL9" i="3"/>
  <c r="H10" i="3"/>
  <c r="I10" i="3"/>
  <c r="J10" i="3"/>
  <c r="K10" i="3"/>
  <c r="L10" i="3"/>
  <c r="U10" i="3"/>
  <c r="V10" i="3"/>
  <c r="W10" i="3"/>
  <c r="X10" i="3"/>
  <c r="Y10" i="3"/>
  <c r="AH10" i="3"/>
  <c r="AI10" i="3"/>
  <c r="AJ10" i="3"/>
  <c r="AK10" i="3"/>
  <c r="AL10" i="3"/>
  <c r="H11" i="3"/>
  <c r="I11" i="3"/>
  <c r="J11" i="3"/>
  <c r="K11" i="3"/>
  <c r="L11" i="3"/>
  <c r="U11" i="3"/>
  <c r="V11" i="3"/>
  <c r="W11" i="3"/>
  <c r="X11" i="3"/>
  <c r="Y11" i="3"/>
  <c r="AH11" i="3"/>
  <c r="AI11" i="3"/>
  <c r="AJ11" i="3"/>
  <c r="AK11" i="3"/>
  <c r="AL11" i="3"/>
  <c r="H12" i="3"/>
  <c r="I12" i="3"/>
  <c r="J12" i="3"/>
  <c r="K12" i="3"/>
  <c r="L12" i="3"/>
  <c r="U12" i="3"/>
  <c r="V12" i="3"/>
  <c r="W12" i="3"/>
  <c r="X12" i="3"/>
  <c r="Y12" i="3"/>
  <c r="AH12" i="3"/>
  <c r="AI12" i="3"/>
  <c r="AJ12" i="3"/>
  <c r="AK12" i="3"/>
  <c r="AL12" i="3"/>
  <c r="H13" i="3"/>
  <c r="I13" i="3"/>
  <c r="J13" i="3"/>
  <c r="K13" i="3"/>
  <c r="L13" i="3"/>
  <c r="U13" i="3"/>
  <c r="V13" i="3"/>
  <c r="W13" i="3"/>
  <c r="X13" i="3"/>
  <c r="Y13" i="3"/>
  <c r="AH13" i="3"/>
  <c r="AI13" i="3"/>
  <c r="AJ13" i="3"/>
  <c r="AK13" i="3"/>
  <c r="AL13" i="3"/>
  <c r="H14" i="3"/>
  <c r="I14" i="3"/>
  <c r="J14" i="3"/>
  <c r="K14" i="3"/>
  <c r="L14" i="3"/>
  <c r="U14" i="3"/>
  <c r="V14" i="3"/>
  <c r="W14" i="3"/>
  <c r="X14" i="3"/>
  <c r="Y14" i="3"/>
  <c r="AH14" i="3"/>
  <c r="AI14" i="3"/>
  <c r="AJ14" i="3"/>
  <c r="AK14" i="3"/>
  <c r="AL14" i="3"/>
  <c r="H15" i="3"/>
  <c r="I15" i="3"/>
  <c r="J15" i="3"/>
  <c r="K15" i="3"/>
  <c r="L15" i="3"/>
  <c r="U15" i="3"/>
  <c r="V15" i="3"/>
  <c r="W15" i="3"/>
  <c r="X15" i="3"/>
  <c r="Y15" i="3"/>
  <c r="AH15" i="3"/>
  <c r="AI15" i="3"/>
  <c r="AJ15" i="3"/>
  <c r="AK15" i="3"/>
  <c r="AL15" i="3"/>
  <c r="H16" i="3"/>
  <c r="I16" i="3"/>
  <c r="J16" i="3"/>
  <c r="K16" i="3"/>
  <c r="L16" i="3"/>
  <c r="U16" i="3"/>
  <c r="V16" i="3"/>
  <c r="W16" i="3"/>
  <c r="X16" i="3"/>
  <c r="Y16" i="3"/>
  <c r="AH16" i="3"/>
  <c r="AI16" i="3"/>
  <c r="AJ16" i="3"/>
  <c r="AK16" i="3"/>
  <c r="AL16" i="3"/>
  <c r="H17" i="3"/>
  <c r="I17" i="3"/>
  <c r="J17" i="3"/>
  <c r="K17" i="3"/>
  <c r="L17" i="3"/>
  <c r="U17" i="3"/>
  <c r="V17" i="3"/>
  <c r="W17" i="3"/>
  <c r="X17" i="3"/>
  <c r="Y17" i="3"/>
  <c r="AH17" i="3"/>
  <c r="AI17" i="3"/>
  <c r="AJ17" i="3"/>
  <c r="AK17" i="3"/>
  <c r="AL17" i="3"/>
  <c r="H18" i="3"/>
  <c r="I18" i="3"/>
  <c r="J18" i="3"/>
  <c r="K18" i="3"/>
  <c r="L18" i="3"/>
  <c r="U18" i="3"/>
  <c r="V18" i="3"/>
  <c r="W18" i="3"/>
  <c r="X18" i="3"/>
  <c r="Y18" i="3"/>
  <c r="AH18" i="3"/>
  <c r="AI18" i="3"/>
  <c r="AJ18" i="3"/>
  <c r="AK18" i="3"/>
  <c r="AL18" i="3"/>
  <c r="H28" i="3"/>
  <c r="I28" i="3"/>
  <c r="J28" i="3"/>
  <c r="K28" i="3"/>
  <c r="L28" i="3"/>
  <c r="U38" i="3"/>
  <c r="V38" i="3"/>
  <c r="W38" i="3"/>
  <c r="X38" i="3"/>
  <c r="Y38" i="3"/>
  <c r="H29" i="3"/>
  <c r="I29" i="3"/>
  <c r="J29" i="3"/>
  <c r="K29" i="3"/>
  <c r="L29" i="3"/>
  <c r="U39" i="3"/>
  <c r="V39" i="3"/>
  <c r="W39" i="3"/>
  <c r="X39" i="3"/>
  <c r="Y39" i="3"/>
  <c r="AH39" i="3"/>
  <c r="AI39" i="3"/>
  <c r="AJ39" i="3"/>
  <c r="AK39" i="3"/>
  <c r="AL39" i="3"/>
  <c r="H30" i="3"/>
  <c r="I30" i="3"/>
  <c r="J30" i="3"/>
  <c r="K30" i="3"/>
  <c r="L30" i="3"/>
  <c r="U40" i="3"/>
  <c r="V40" i="3"/>
  <c r="W40" i="3"/>
  <c r="X40" i="3"/>
  <c r="Y40" i="3"/>
  <c r="H31" i="3"/>
  <c r="I31" i="3"/>
  <c r="J31" i="3"/>
  <c r="K31" i="3"/>
  <c r="L31" i="3"/>
  <c r="U41" i="3"/>
  <c r="V41" i="3"/>
  <c r="W41" i="3"/>
  <c r="X41" i="3"/>
  <c r="Y41" i="3"/>
  <c r="H32" i="3"/>
  <c r="I32" i="3"/>
  <c r="J32" i="3"/>
  <c r="K32" i="3"/>
  <c r="L32" i="3"/>
  <c r="U42" i="3"/>
  <c r="V42" i="3"/>
  <c r="W42" i="3"/>
  <c r="X42" i="3"/>
  <c r="Y42" i="3"/>
  <c r="H34" i="3"/>
  <c r="I34" i="3"/>
  <c r="J34" i="3"/>
  <c r="K34" i="3"/>
  <c r="L34" i="3"/>
  <c r="U43" i="3"/>
  <c r="V43" i="3"/>
  <c r="W43" i="3"/>
  <c r="X43" i="3"/>
  <c r="Y43" i="3"/>
  <c r="H35" i="3"/>
  <c r="I35" i="3"/>
  <c r="J35" i="3"/>
  <c r="K35" i="3"/>
  <c r="L35" i="3"/>
  <c r="U44" i="3"/>
  <c r="V44" i="3"/>
  <c r="W44" i="3"/>
  <c r="X44" i="3"/>
  <c r="Y44" i="3"/>
  <c r="H36" i="3"/>
  <c r="I36" i="3"/>
  <c r="J36" i="3"/>
  <c r="K36" i="3"/>
  <c r="L36" i="3"/>
  <c r="U45" i="3"/>
  <c r="V45" i="3"/>
  <c r="W45" i="3"/>
  <c r="X45" i="3"/>
  <c r="Y45" i="3"/>
  <c r="H37" i="3"/>
  <c r="I37" i="3"/>
  <c r="J37" i="3"/>
  <c r="K37" i="3"/>
  <c r="L37" i="3"/>
  <c r="U46" i="3"/>
  <c r="V46" i="3"/>
  <c r="W46" i="3"/>
  <c r="X46" i="3"/>
  <c r="Y46" i="3"/>
  <c r="H38" i="3"/>
  <c r="I38" i="3"/>
  <c r="J38" i="3"/>
  <c r="K38" i="3"/>
  <c r="L38" i="3"/>
  <c r="U47" i="3"/>
  <c r="V47" i="3"/>
  <c r="W47" i="3"/>
  <c r="X47" i="3"/>
  <c r="Y47" i="3"/>
  <c r="H39" i="3"/>
  <c r="I39" i="3"/>
  <c r="J39" i="3"/>
  <c r="K39" i="3"/>
  <c r="L39" i="3"/>
  <c r="U48" i="3"/>
  <c r="V48" i="3"/>
  <c r="W48" i="3"/>
  <c r="X48" i="3"/>
  <c r="Y48" i="3"/>
  <c r="H40" i="3"/>
  <c r="I40" i="3"/>
  <c r="J40" i="3"/>
  <c r="K40" i="3"/>
  <c r="L40" i="3"/>
  <c r="U49" i="3"/>
  <c r="V49" i="3"/>
  <c r="W49" i="3"/>
  <c r="X49" i="3"/>
  <c r="Y49" i="3"/>
  <c r="H41" i="3"/>
  <c r="I41" i="3"/>
  <c r="J41" i="3"/>
  <c r="K41" i="3"/>
  <c r="L41" i="3"/>
  <c r="U50" i="3"/>
  <c r="V50" i="3"/>
  <c r="W50" i="3"/>
  <c r="X50" i="3"/>
  <c r="Y50" i="3"/>
  <c r="H42" i="3"/>
  <c r="I42" i="3"/>
  <c r="J42" i="3"/>
  <c r="K42" i="3"/>
  <c r="L42" i="3"/>
  <c r="U51" i="3"/>
  <c r="V51" i="3"/>
  <c r="W51" i="3"/>
  <c r="X51" i="3"/>
  <c r="Y51" i="3"/>
  <c r="J43" i="3"/>
  <c r="U52" i="3"/>
  <c r="V52" i="3"/>
  <c r="W52" i="3"/>
  <c r="X52" i="3"/>
  <c r="Y52" i="3"/>
  <c r="U53" i="3"/>
  <c r="V53" i="3"/>
  <c r="W53" i="3"/>
  <c r="X53" i="3"/>
  <c r="Y53" i="3"/>
  <c r="U54" i="3"/>
  <c r="V54" i="3"/>
  <c r="W54" i="3"/>
  <c r="X54" i="3"/>
  <c r="Y54" i="3"/>
  <c r="U55" i="3"/>
  <c r="V55" i="3"/>
  <c r="W55" i="3"/>
  <c r="X55" i="3"/>
  <c r="Y55" i="3"/>
  <c r="U56" i="3"/>
  <c r="V56" i="3"/>
  <c r="W56" i="3"/>
  <c r="X56" i="3"/>
  <c r="Y56" i="3"/>
  <c r="U57" i="3"/>
  <c r="V57" i="3"/>
  <c r="W57" i="3"/>
  <c r="X57" i="3"/>
  <c r="Y57" i="3"/>
  <c r="U58" i="3"/>
  <c r="V58" i="3"/>
  <c r="W58" i="3"/>
  <c r="X58" i="3"/>
  <c r="Y58" i="3"/>
  <c r="U59" i="3"/>
  <c r="V59" i="3"/>
  <c r="W59" i="3"/>
  <c r="X59" i="3"/>
  <c r="Y59" i="3"/>
  <c r="U60" i="3"/>
  <c r="V60" i="3"/>
  <c r="W60" i="3"/>
  <c r="X60" i="3"/>
  <c r="Y60" i="3"/>
  <c r="U61" i="3"/>
  <c r="V61" i="3"/>
  <c r="W61" i="3"/>
  <c r="X61" i="3"/>
  <c r="Y61" i="3"/>
  <c r="U62" i="3"/>
  <c r="V62" i="3"/>
  <c r="W62" i="3"/>
  <c r="X62" i="3"/>
  <c r="Y62" i="3"/>
  <c r="U63" i="3"/>
  <c r="V63" i="3"/>
  <c r="W63" i="3"/>
  <c r="X63" i="3"/>
  <c r="Y63" i="3"/>
  <c r="U64" i="3"/>
  <c r="V64" i="3"/>
  <c r="W64" i="3"/>
  <c r="X64" i="3"/>
  <c r="Y64" i="3"/>
  <c r="U65" i="3"/>
  <c r="V65" i="3"/>
  <c r="W65" i="3"/>
  <c r="X65" i="3"/>
  <c r="Y65" i="3"/>
  <c r="U66" i="3"/>
  <c r="V66" i="3"/>
  <c r="W66" i="3"/>
  <c r="X66" i="3"/>
  <c r="Y66" i="3"/>
  <c r="U67" i="3"/>
  <c r="V67" i="3"/>
  <c r="W67" i="3"/>
  <c r="X67" i="3"/>
  <c r="Y67" i="3"/>
  <c r="U68" i="3"/>
  <c r="V68" i="3"/>
  <c r="W68" i="3"/>
  <c r="X68" i="3"/>
  <c r="Y68" i="3"/>
  <c r="U69" i="3"/>
  <c r="V69" i="3"/>
  <c r="W69" i="3"/>
  <c r="X69" i="3"/>
  <c r="Y69" i="3"/>
  <c r="U70" i="3"/>
  <c r="V70" i="3"/>
  <c r="W70" i="3"/>
  <c r="X70" i="3"/>
  <c r="Y70" i="3"/>
  <c r="U71" i="3"/>
  <c r="V71" i="3"/>
  <c r="W71" i="3"/>
  <c r="X71" i="3"/>
  <c r="Y71" i="3"/>
  <c r="U72" i="3"/>
  <c r="V72" i="3"/>
  <c r="W72" i="3"/>
  <c r="X72" i="3"/>
  <c r="Y72" i="3"/>
  <c r="U73" i="3"/>
  <c r="V73" i="3"/>
  <c r="W73" i="3"/>
  <c r="X73" i="3"/>
  <c r="Y73" i="3"/>
  <c r="U74" i="3"/>
  <c r="V74" i="3"/>
  <c r="W74" i="3"/>
  <c r="X74" i="3"/>
  <c r="Y74" i="3"/>
  <c r="U75" i="3"/>
  <c r="V75" i="3"/>
  <c r="W75" i="3"/>
  <c r="X75" i="3"/>
  <c r="Y75" i="3"/>
  <c r="U76" i="3"/>
  <c r="V76" i="3"/>
  <c r="W76" i="3"/>
  <c r="X76" i="3"/>
  <c r="Y76" i="3"/>
  <c r="U77" i="3"/>
  <c r="V77" i="3"/>
  <c r="W77" i="3"/>
  <c r="X77" i="3"/>
  <c r="Y77" i="3"/>
  <c r="U78" i="3"/>
  <c r="V78" i="3"/>
  <c r="W78" i="3"/>
  <c r="X78" i="3"/>
  <c r="Y78" i="3"/>
  <c r="U79" i="3"/>
  <c r="V79" i="3"/>
  <c r="W79" i="3"/>
  <c r="X79" i="3"/>
  <c r="Y79" i="3"/>
  <c r="U80" i="3"/>
  <c r="V80" i="3"/>
  <c r="W80" i="3"/>
  <c r="X80" i="3"/>
  <c r="Y80" i="3"/>
  <c r="U81" i="3"/>
  <c r="V81" i="3"/>
  <c r="W81" i="3"/>
  <c r="X81" i="3"/>
  <c r="Y81" i="3"/>
  <c r="U82" i="3"/>
  <c r="V82" i="3"/>
  <c r="W82" i="3"/>
  <c r="X82" i="3"/>
  <c r="Y82" i="3"/>
  <c r="U83" i="3"/>
  <c r="V83" i="3"/>
  <c r="W83" i="3"/>
  <c r="X83" i="3"/>
  <c r="Y83" i="3"/>
  <c r="U84" i="3"/>
  <c r="V84" i="3"/>
  <c r="W84" i="3"/>
  <c r="X84" i="3"/>
  <c r="Y84" i="3"/>
  <c r="U85" i="3"/>
  <c r="V85" i="3"/>
  <c r="W85" i="3"/>
  <c r="X85" i="3"/>
  <c r="Y85" i="3"/>
  <c r="U87" i="3"/>
  <c r="V87" i="3"/>
  <c r="W87" i="3"/>
  <c r="X87" i="3"/>
  <c r="Y87" i="3"/>
  <c r="U88" i="3"/>
  <c r="V88" i="3"/>
  <c r="W88" i="3"/>
  <c r="X88" i="3"/>
  <c r="Y88" i="3"/>
  <c r="U89" i="3"/>
  <c r="V89" i="3"/>
  <c r="W89" i="3"/>
  <c r="X89" i="3"/>
  <c r="Y89" i="3"/>
  <c r="U91" i="3"/>
  <c r="V91" i="3"/>
  <c r="W91" i="3"/>
  <c r="X91" i="3"/>
  <c r="Y91" i="3"/>
  <c r="U92" i="3"/>
  <c r="V92" i="3"/>
  <c r="W92" i="3"/>
  <c r="X92" i="3"/>
  <c r="Y92" i="3"/>
  <c r="U93" i="3"/>
  <c r="V93" i="3"/>
  <c r="X93" i="3"/>
  <c r="Y93" i="3"/>
  <c r="U94" i="3"/>
  <c r="V94" i="3"/>
  <c r="W94" i="3"/>
  <c r="X94" i="3"/>
  <c r="Y94" i="3"/>
  <c r="U95" i="3"/>
  <c r="V95" i="3"/>
  <c r="W95" i="3"/>
  <c r="X95" i="3"/>
  <c r="Y95" i="3"/>
  <c r="U96" i="3"/>
  <c r="V96" i="3"/>
  <c r="W96" i="3"/>
  <c r="X96" i="3"/>
  <c r="Y96" i="3"/>
  <c r="U99" i="3"/>
  <c r="V99" i="3"/>
  <c r="W99" i="3"/>
  <c r="X99" i="3"/>
  <c r="Y99" i="3"/>
  <c r="U100" i="3"/>
  <c r="V100" i="3"/>
  <c r="W100" i="3"/>
  <c r="X100" i="3"/>
  <c r="Y100" i="3"/>
  <c r="U101" i="3"/>
  <c r="V101" i="3"/>
  <c r="W101" i="3"/>
  <c r="X101" i="3"/>
  <c r="Y101" i="3"/>
  <c r="U102" i="3"/>
  <c r="V102" i="3"/>
  <c r="W102" i="3"/>
  <c r="X102" i="3"/>
  <c r="Y102" i="3"/>
  <c r="U103" i="3"/>
  <c r="V103" i="3"/>
  <c r="W103" i="3"/>
  <c r="X103" i="3"/>
  <c r="Y103" i="3"/>
  <c r="U104" i="3"/>
  <c r="V104" i="3"/>
  <c r="W104" i="3"/>
  <c r="X104" i="3"/>
  <c r="Y104" i="3"/>
  <c r="U111" i="3"/>
  <c r="V111" i="3"/>
  <c r="W111" i="3"/>
  <c r="X111" i="3"/>
  <c r="Y111" i="3"/>
  <c r="U112" i="3"/>
  <c r="V112" i="3"/>
  <c r="W112" i="3"/>
  <c r="X112" i="3"/>
  <c r="Y112" i="3"/>
  <c r="U113" i="3"/>
  <c r="V113" i="3"/>
  <c r="W113" i="3"/>
  <c r="X113" i="3"/>
  <c r="Y113" i="3"/>
  <c r="U114" i="3"/>
  <c r="V114" i="3"/>
  <c r="W114" i="3"/>
  <c r="X114" i="3"/>
  <c r="Y114" i="3"/>
  <c r="U115" i="3"/>
  <c r="V115" i="3"/>
  <c r="W115" i="3"/>
  <c r="X115" i="3"/>
  <c r="Y115" i="3"/>
  <c r="U116" i="3"/>
  <c r="V116" i="3"/>
  <c r="W116" i="3"/>
  <c r="X116" i="3"/>
  <c r="Y116" i="3"/>
  <c r="U117" i="3"/>
  <c r="V117" i="3"/>
  <c r="W117" i="3"/>
  <c r="X117" i="3"/>
  <c r="Y117" i="3"/>
  <c r="U119" i="3"/>
  <c r="V119" i="3"/>
  <c r="W119" i="3"/>
  <c r="X119" i="3"/>
  <c r="Y119" i="3"/>
  <c r="U120" i="3"/>
  <c r="V120" i="3"/>
  <c r="W120" i="3"/>
  <c r="X120" i="3"/>
  <c r="Y120" i="3"/>
  <c r="U121" i="3"/>
  <c r="V121" i="3"/>
  <c r="W121" i="3"/>
  <c r="X121" i="3"/>
  <c r="Y121" i="3"/>
  <c r="U122" i="3"/>
  <c r="V122" i="3"/>
  <c r="W122" i="3"/>
  <c r="X122" i="3"/>
  <c r="Y122" i="3"/>
  <c r="U123" i="3"/>
  <c r="V123" i="3"/>
  <c r="W123" i="3"/>
  <c r="X123" i="3"/>
  <c r="Y123" i="3"/>
  <c r="Y120" i="2"/>
  <c r="X120" i="2"/>
  <c r="W120" i="2"/>
  <c r="V120" i="2"/>
  <c r="U120" i="2"/>
  <c r="Y119" i="2"/>
  <c r="X119" i="2"/>
  <c r="W119" i="2"/>
  <c r="V119" i="2"/>
  <c r="U119" i="2"/>
  <c r="Y118" i="2"/>
  <c r="X118" i="2"/>
  <c r="W118" i="2"/>
  <c r="V118" i="2"/>
  <c r="U118" i="2"/>
  <c r="Y117" i="2"/>
  <c r="X117" i="2"/>
  <c r="W117" i="2"/>
  <c r="V117" i="2"/>
  <c r="U117" i="2"/>
  <c r="Y116" i="2"/>
  <c r="X116" i="2"/>
  <c r="W116" i="2"/>
  <c r="V116" i="2"/>
  <c r="U116" i="2"/>
  <c r="Y115" i="2"/>
  <c r="X115" i="2"/>
  <c r="W115" i="2"/>
  <c r="V115" i="2"/>
  <c r="U115" i="2"/>
  <c r="Y114" i="2"/>
  <c r="X114" i="2"/>
  <c r="W114" i="2"/>
  <c r="V114" i="2"/>
  <c r="U114" i="2"/>
  <c r="Y113" i="2"/>
  <c r="X113" i="2"/>
  <c r="W113" i="2"/>
  <c r="V113" i="2"/>
  <c r="U113" i="2"/>
  <c r="Y112" i="2"/>
  <c r="X112" i="2"/>
  <c r="W112" i="2"/>
  <c r="V112" i="2"/>
  <c r="U112" i="2"/>
  <c r="Y111" i="2"/>
  <c r="X111" i="2"/>
  <c r="W111" i="2"/>
  <c r="V111" i="2"/>
  <c r="U111" i="2"/>
  <c r="Y110" i="2"/>
  <c r="X110" i="2"/>
  <c r="W110" i="2"/>
  <c r="V110" i="2"/>
  <c r="U110" i="2"/>
  <c r="Y108" i="2"/>
  <c r="X108" i="2"/>
  <c r="W108" i="2"/>
  <c r="V108" i="2"/>
  <c r="U108" i="2"/>
  <c r="Y107" i="2"/>
  <c r="X107" i="2"/>
  <c r="W107" i="2"/>
  <c r="V107" i="2"/>
  <c r="U107" i="2"/>
  <c r="Y106" i="2"/>
  <c r="X106" i="2"/>
  <c r="W106" i="2"/>
  <c r="V106" i="2"/>
  <c r="U106" i="2"/>
  <c r="Y105" i="2"/>
  <c r="X105" i="2"/>
  <c r="W105" i="2"/>
  <c r="V105" i="2"/>
  <c r="U105" i="2"/>
  <c r="Y100" i="2"/>
  <c r="X100" i="2"/>
  <c r="W100" i="2"/>
  <c r="V100" i="2"/>
  <c r="U100" i="2"/>
  <c r="Y99" i="2"/>
  <c r="X99" i="2"/>
  <c r="W99" i="2"/>
  <c r="V99" i="2"/>
  <c r="U99" i="2"/>
  <c r="Y98" i="2"/>
  <c r="X98" i="2"/>
  <c r="W98" i="2"/>
  <c r="V98" i="2"/>
  <c r="U98" i="2"/>
  <c r="Y97" i="2"/>
  <c r="X97" i="2"/>
  <c r="W97" i="2"/>
  <c r="V97" i="2"/>
  <c r="U97" i="2"/>
  <c r="Y96" i="2"/>
  <c r="X96" i="2"/>
  <c r="W96" i="2"/>
  <c r="V96" i="2"/>
  <c r="U96" i="2"/>
  <c r="Y92" i="2"/>
  <c r="X92" i="2"/>
  <c r="W92" i="2"/>
  <c r="V92" i="2"/>
  <c r="U92" i="2"/>
  <c r="Y91" i="2"/>
  <c r="X91" i="2"/>
  <c r="W91" i="2"/>
  <c r="V91" i="2"/>
  <c r="U91" i="2"/>
  <c r="Y90" i="2"/>
  <c r="X90" i="2"/>
  <c r="W90" i="2"/>
  <c r="V90" i="2"/>
  <c r="U90" i="2"/>
  <c r="Y89" i="2"/>
  <c r="X89" i="2"/>
  <c r="W89" i="2"/>
  <c r="V89" i="2"/>
  <c r="U89" i="2"/>
  <c r="Y88" i="2"/>
  <c r="X88" i="2"/>
  <c r="W88" i="2"/>
  <c r="V88" i="2"/>
  <c r="U88" i="2"/>
  <c r="Y87" i="2"/>
  <c r="X87" i="2"/>
  <c r="W87" i="2"/>
  <c r="V87" i="2"/>
  <c r="U87" i="2"/>
  <c r="Y86" i="2"/>
  <c r="X86" i="2"/>
  <c r="W86" i="2"/>
  <c r="V86" i="2"/>
  <c r="U86" i="2"/>
  <c r="Y85" i="2"/>
  <c r="X85" i="2"/>
  <c r="W85" i="2"/>
  <c r="V85" i="2"/>
  <c r="U85" i="2"/>
  <c r="Y84" i="2"/>
  <c r="X84" i="2"/>
  <c r="W84" i="2"/>
  <c r="V84" i="2"/>
  <c r="U84" i="2"/>
  <c r="Y83" i="2"/>
  <c r="X83" i="2"/>
  <c r="W83" i="2"/>
  <c r="V83" i="2"/>
  <c r="U83" i="2"/>
  <c r="Y82" i="2"/>
  <c r="X82" i="2"/>
  <c r="W82" i="2"/>
  <c r="V82" i="2"/>
  <c r="U82" i="2"/>
  <c r="Y81" i="2"/>
  <c r="X81" i="2"/>
  <c r="W81" i="2"/>
  <c r="V81" i="2"/>
  <c r="U81" i="2"/>
  <c r="Y80" i="2"/>
  <c r="X80" i="2"/>
  <c r="W80" i="2"/>
  <c r="V80" i="2"/>
  <c r="U80" i="2"/>
  <c r="Y79" i="2"/>
  <c r="X79" i="2"/>
  <c r="W79" i="2"/>
  <c r="V79" i="2"/>
  <c r="U79" i="2"/>
  <c r="Y78" i="2"/>
  <c r="X78" i="2"/>
  <c r="W78" i="2"/>
  <c r="V78" i="2"/>
  <c r="U78" i="2"/>
  <c r="Y77" i="2"/>
  <c r="X77" i="2"/>
  <c r="W77" i="2"/>
  <c r="V77" i="2"/>
  <c r="U77" i="2"/>
  <c r="Y76" i="2"/>
  <c r="X76" i="2"/>
  <c r="W76" i="2"/>
  <c r="V76" i="2"/>
  <c r="U76" i="2"/>
  <c r="Y75" i="2"/>
  <c r="X75" i="2"/>
  <c r="W75" i="2"/>
  <c r="V75" i="2"/>
  <c r="U75" i="2"/>
  <c r="Y74" i="2"/>
  <c r="X74" i="2"/>
  <c r="W74" i="2"/>
  <c r="V74" i="2"/>
  <c r="U74" i="2"/>
  <c r="Y73" i="2"/>
  <c r="X73" i="2"/>
  <c r="W73" i="2"/>
  <c r="V73" i="2"/>
  <c r="U73" i="2"/>
  <c r="Y72" i="2"/>
  <c r="X72" i="2"/>
  <c r="W72" i="2"/>
  <c r="V72" i="2"/>
  <c r="U72" i="2"/>
  <c r="Y71" i="2"/>
  <c r="X71" i="2"/>
  <c r="W71" i="2"/>
  <c r="V71" i="2"/>
  <c r="U71" i="2"/>
  <c r="Y70" i="2"/>
  <c r="X70" i="2"/>
  <c r="W70" i="2"/>
  <c r="V70" i="2"/>
  <c r="U70" i="2"/>
  <c r="Y69" i="2"/>
  <c r="X69" i="2"/>
  <c r="W69" i="2"/>
  <c r="V69" i="2"/>
  <c r="U69" i="2"/>
  <c r="Y68" i="2"/>
  <c r="X68" i="2"/>
  <c r="W68" i="2"/>
  <c r="V68" i="2"/>
  <c r="U68" i="2"/>
  <c r="Y67" i="2"/>
  <c r="X67" i="2"/>
  <c r="W67" i="2"/>
  <c r="V67" i="2"/>
  <c r="U67" i="2"/>
  <c r="Y66" i="2"/>
  <c r="X66" i="2"/>
  <c r="W66" i="2"/>
  <c r="V66" i="2"/>
  <c r="U66" i="2"/>
  <c r="Y65" i="2"/>
  <c r="X65" i="2"/>
  <c r="W65" i="2"/>
  <c r="V65" i="2"/>
  <c r="U65" i="2"/>
  <c r="Y64" i="2"/>
  <c r="X64" i="2"/>
  <c r="W64" i="2"/>
  <c r="V64" i="2"/>
  <c r="U64" i="2"/>
  <c r="Y63" i="2"/>
  <c r="X63" i="2"/>
  <c r="W63" i="2"/>
  <c r="V63" i="2"/>
  <c r="U63" i="2"/>
  <c r="Y62" i="2"/>
  <c r="X62" i="2"/>
  <c r="W62" i="2"/>
  <c r="V62" i="2"/>
  <c r="U62" i="2"/>
  <c r="Y61" i="2"/>
  <c r="X61" i="2"/>
  <c r="W61" i="2"/>
  <c r="V61" i="2"/>
  <c r="U61" i="2"/>
  <c r="Y60" i="2"/>
  <c r="X60" i="2"/>
  <c r="W60" i="2"/>
  <c r="V60" i="2"/>
  <c r="U60" i="2"/>
  <c r="Y59" i="2"/>
  <c r="X59" i="2"/>
  <c r="W59" i="2"/>
  <c r="V59" i="2"/>
  <c r="U59" i="2"/>
  <c r="Y58" i="2"/>
  <c r="X58" i="2"/>
  <c r="W58" i="2"/>
  <c r="V58" i="2"/>
  <c r="U58" i="2"/>
  <c r="Y57" i="2"/>
  <c r="X57" i="2"/>
  <c r="W57" i="2"/>
  <c r="V57" i="2"/>
  <c r="U57" i="2"/>
  <c r="Y56" i="2"/>
  <c r="X56" i="2"/>
  <c r="W56" i="2"/>
  <c r="V56" i="2"/>
  <c r="U56" i="2"/>
  <c r="Y55" i="2"/>
  <c r="X55" i="2"/>
  <c r="W55" i="2"/>
  <c r="V55" i="2"/>
  <c r="U55" i="2"/>
  <c r="Y54" i="2"/>
  <c r="X54" i="2"/>
  <c r="W54" i="2"/>
  <c r="V54" i="2"/>
  <c r="U54" i="2"/>
  <c r="Y53" i="2"/>
  <c r="X53" i="2"/>
  <c r="W53" i="2"/>
  <c r="V53" i="2"/>
  <c r="U53" i="2"/>
  <c r="Y52" i="2"/>
  <c r="X52" i="2"/>
  <c r="W52" i="2"/>
  <c r="V52" i="2"/>
  <c r="U52" i="2"/>
  <c r="Y51" i="2"/>
  <c r="X51" i="2"/>
  <c r="W51" i="2"/>
  <c r="V51" i="2"/>
  <c r="U51" i="2"/>
  <c r="L42" i="2"/>
  <c r="Y50" i="2"/>
  <c r="X50" i="2"/>
  <c r="W50" i="2"/>
  <c r="V50" i="2"/>
  <c r="U50" i="2"/>
  <c r="L41" i="2"/>
  <c r="K41" i="2"/>
  <c r="J41" i="2"/>
  <c r="I41" i="2"/>
  <c r="H41" i="2"/>
  <c r="Y49" i="2"/>
  <c r="X49" i="2"/>
  <c r="W49" i="2"/>
  <c r="V49" i="2"/>
  <c r="U49" i="2"/>
  <c r="L40" i="2"/>
  <c r="K40" i="2"/>
  <c r="J40" i="2"/>
  <c r="I40" i="2"/>
  <c r="H40" i="2"/>
  <c r="Y48" i="2"/>
  <c r="X48" i="2"/>
  <c r="W48" i="2"/>
  <c r="V48" i="2"/>
  <c r="U48" i="2"/>
  <c r="L39" i="2"/>
  <c r="K39" i="2"/>
  <c r="J39" i="2"/>
  <c r="I39" i="2"/>
  <c r="H39" i="2"/>
  <c r="Y47" i="2"/>
  <c r="X47" i="2"/>
  <c r="W47" i="2"/>
  <c r="V47" i="2"/>
  <c r="U47" i="2"/>
  <c r="L38" i="2"/>
  <c r="K38" i="2"/>
  <c r="J38" i="2"/>
  <c r="I38" i="2"/>
  <c r="H38" i="2"/>
  <c r="Y46" i="2"/>
  <c r="X46" i="2"/>
  <c r="W46" i="2"/>
  <c r="V46" i="2"/>
  <c r="U46" i="2"/>
  <c r="L37" i="2"/>
  <c r="K37" i="2"/>
  <c r="J37" i="2"/>
  <c r="I37" i="2"/>
  <c r="H37" i="2"/>
  <c r="Y45" i="2"/>
  <c r="X45" i="2"/>
  <c r="W45" i="2"/>
  <c r="V45" i="2"/>
  <c r="U45" i="2"/>
  <c r="L36" i="2"/>
  <c r="K36" i="2"/>
  <c r="J36" i="2"/>
  <c r="I36" i="2"/>
  <c r="H36" i="2"/>
  <c r="Y44" i="2"/>
  <c r="X44" i="2"/>
  <c r="W44" i="2"/>
  <c r="V44" i="2"/>
  <c r="U44" i="2"/>
  <c r="L35" i="2"/>
  <c r="K35" i="2"/>
  <c r="J35" i="2"/>
  <c r="I35" i="2"/>
  <c r="H35" i="2"/>
  <c r="Y43" i="2"/>
  <c r="X43" i="2"/>
  <c r="W43" i="2"/>
  <c r="V43" i="2"/>
  <c r="U43" i="2"/>
  <c r="L34" i="2"/>
  <c r="K34" i="2"/>
  <c r="J34" i="2"/>
  <c r="I34" i="2"/>
  <c r="H34" i="2"/>
  <c r="Y42" i="2"/>
  <c r="X42" i="2"/>
  <c r="W42" i="2"/>
  <c r="V42" i="2"/>
  <c r="U42" i="2"/>
  <c r="L33" i="2"/>
  <c r="K33" i="2"/>
  <c r="J33" i="2"/>
  <c r="I33" i="2"/>
  <c r="H33" i="2"/>
  <c r="Y41" i="2"/>
  <c r="X41" i="2"/>
  <c r="W41" i="2"/>
  <c r="V41" i="2"/>
  <c r="U41" i="2"/>
  <c r="L32" i="2"/>
  <c r="K32" i="2"/>
  <c r="J32" i="2"/>
  <c r="I32" i="2"/>
  <c r="H32" i="2"/>
  <c r="Y40" i="2"/>
  <c r="X40" i="2"/>
  <c r="W40" i="2"/>
  <c r="V40" i="2"/>
  <c r="U40" i="2"/>
  <c r="L31" i="2"/>
  <c r="K31" i="2"/>
  <c r="J31" i="2"/>
  <c r="I31" i="2"/>
  <c r="H31" i="2"/>
  <c r="Y39" i="2"/>
  <c r="X39" i="2"/>
  <c r="W39" i="2"/>
  <c r="V39" i="2"/>
  <c r="U39" i="2"/>
  <c r="L30" i="2"/>
  <c r="K30" i="2"/>
  <c r="J30" i="2"/>
  <c r="I30" i="2"/>
  <c r="H30" i="2"/>
  <c r="Y38" i="2"/>
  <c r="X38" i="2"/>
  <c r="W38" i="2"/>
  <c r="V38" i="2"/>
  <c r="U38" i="2"/>
  <c r="L29" i="2"/>
  <c r="K29" i="2"/>
  <c r="J29" i="2"/>
  <c r="I29" i="2"/>
  <c r="H29" i="2"/>
  <c r="AL38" i="2"/>
  <c r="Y37" i="2"/>
  <c r="X37" i="2"/>
  <c r="W37" i="2"/>
  <c r="V37" i="2"/>
  <c r="U37" i="2"/>
  <c r="L28" i="2"/>
  <c r="K28" i="2"/>
  <c r="J28" i="2"/>
  <c r="I28" i="2"/>
  <c r="H28" i="2"/>
  <c r="AH18" i="2"/>
  <c r="Y18" i="2"/>
  <c r="X18" i="2"/>
  <c r="W18" i="2"/>
  <c r="V18" i="2"/>
  <c r="U18" i="2"/>
  <c r="L18" i="2"/>
  <c r="K18" i="2"/>
  <c r="J18" i="2"/>
  <c r="I18" i="2"/>
  <c r="H18" i="2"/>
  <c r="Y17" i="2"/>
  <c r="X17" i="2"/>
  <c r="W17" i="2"/>
  <c r="V17" i="2"/>
  <c r="U17" i="2"/>
  <c r="L17" i="2"/>
  <c r="K17" i="2"/>
  <c r="J17" i="2"/>
  <c r="I17" i="2"/>
  <c r="H17" i="2"/>
  <c r="AL16" i="2"/>
  <c r="AK16" i="2"/>
  <c r="AJ16" i="2"/>
  <c r="AI16" i="2"/>
  <c r="AH16" i="2"/>
  <c r="Y16" i="2"/>
  <c r="X16" i="2"/>
  <c r="W16" i="2"/>
  <c r="V16" i="2"/>
  <c r="U16" i="2"/>
  <c r="L16" i="2"/>
  <c r="K16" i="2"/>
  <c r="J16" i="2"/>
  <c r="I16" i="2"/>
  <c r="H16" i="2"/>
  <c r="AL15" i="2"/>
  <c r="AK15" i="2"/>
  <c r="AJ15" i="2"/>
  <c r="AI15" i="2"/>
  <c r="AH15" i="2"/>
  <c r="Y15" i="2"/>
  <c r="X15" i="2"/>
  <c r="W15" i="2"/>
  <c r="V15" i="2"/>
  <c r="U15" i="2"/>
  <c r="L15" i="2"/>
  <c r="K15" i="2"/>
  <c r="J15" i="2"/>
  <c r="I15" i="2"/>
  <c r="H15" i="2"/>
  <c r="AJ14" i="2"/>
  <c r="Y14" i="2"/>
  <c r="X14" i="2"/>
  <c r="W14" i="2"/>
  <c r="V14" i="2"/>
  <c r="U14" i="2"/>
  <c r="L14" i="2"/>
  <c r="K14" i="2"/>
  <c r="J14" i="2"/>
  <c r="I14" i="2"/>
  <c r="H14" i="2"/>
  <c r="AL13" i="2"/>
  <c r="AK13" i="2"/>
  <c r="AJ13" i="2"/>
  <c r="AI13" i="2"/>
  <c r="AH13" i="2"/>
  <c r="Y13" i="2"/>
  <c r="X13" i="2"/>
  <c r="W13" i="2"/>
  <c r="V13" i="2"/>
  <c r="U13" i="2"/>
  <c r="L13" i="2"/>
  <c r="K13" i="2"/>
  <c r="J13" i="2"/>
  <c r="I13" i="2"/>
  <c r="H13" i="2"/>
  <c r="AL12" i="2"/>
  <c r="Y12" i="2"/>
  <c r="AI12" i="2" s="1"/>
  <c r="X12" i="2"/>
  <c r="W12" i="2"/>
  <c r="V12" i="2"/>
  <c r="U12" i="2"/>
  <c r="L12" i="2"/>
  <c r="K12" i="2"/>
  <c r="J12" i="2"/>
  <c r="I12" i="2"/>
  <c r="H12" i="2"/>
  <c r="AL11" i="2"/>
  <c r="AK11" i="2"/>
  <c r="AJ11" i="2"/>
  <c r="Y11" i="2"/>
  <c r="AI11" i="2" s="1"/>
  <c r="X11" i="2"/>
  <c r="W11" i="2"/>
  <c r="V11" i="2"/>
  <c r="U11" i="2"/>
  <c r="L11" i="2"/>
  <c r="K11" i="2"/>
  <c r="J11" i="2"/>
  <c r="I11" i="2"/>
  <c r="H11" i="2"/>
  <c r="AK10" i="2"/>
  <c r="AJ10" i="2"/>
  <c r="Y10" i="2"/>
  <c r="AI10" i="2" s="1"/>
  <c r="X10" i="2"/>
  <c r="W10" i="2"/>
  <c r="V10" i="2"/>
  <c r="U10" i="2"/>
  <c r="L10" i="2"/>
  <c r="K10" i="2"/>
  <c r="J10" i="2"/>
  <c r="I10" i="2"/>
  <c r="H10" i="2"/>
  <c r="AL9" i="2"/>
  <c r="AK9" i="2"/>
  <c r="AJ9" i="2"/>
  <c r="AI9" i="2"/>
  <c r="AH9" i="2"/>
  <c r="Y9" i="2"/>
  <c r="X9" i="2"/>
  <c r="W9" i="2"/>
  <c r="V9" i="2"/>
  <c r="U9" i="2"/>
  <c r="L9" i="2"/>
  <c r="K9" i="2"/>
  <c r="J9" i="2"/>
  <c r="I9" i="2"/>
  <c r="H9" i="2"/>
  <c r="Y8" i="2"/>
  <c r="X8" i="2"/>
  <c r="W8" i="2"/>
  <c r="V8" i="2"/>
  <c r="U8" i="2"/>
  <c r="L8" i="2"/>
  <c r="K8" i="2"/>
  <c r="J8" i="2"/>
  <c r="I8" i="2"/>
  <c r="H8" i="2"/>
  <c r="AL7" i="2"/>
  <c r="Y7" i="2"/>
  <c r="AI7" i="2" s="1"/>
  <c r="X7" i="2"/>
  <c r="W7" i="2"/>
  <c r="V7" i="2"/>
  <c r="U7" i="2"/>
  <c r="L7" i="2"/>
  <c r="K7" i="2"/>
  <c r="J7" i="2"/>
  <c r="I7" i="2"/>
  <c r="H7" i="2"/>
  <c r="AL6" i="2"/>
  <c r="AK6" i="2"/>
  <c r="AJ6" i="2"/>
  <c r="Y6" i="2"/>
  <c r="X6" i="2"/>
  <c r="W6" i="2"/>
  <c r="V6" i="2"/>
  <c r="U6" i="2"/>
  <c r="L6" i="2"/>
  <c r="K6" i="2"/>
  <c r="J6" i="2"/>
  <c r="I6" i="2"/>
  <c r="H6" i="2"/>
  <c r="AK5" i="2"/>
  <c r="Y5" i="2"/>
  <c r="AI5" i="2" s="1"/>
  <c r="X5" i="2"/>
  <c r="W5" i="2"/>
  <c r="V5" i="2"/>
  <c r="U5" i="2"/>
  <c r="L5" i="2"/>
  <c r="K5" i="2"/>
  <c r="J5" i="2"/>
  <c r="I5" i="2"/>
  <c r="Y4" i="2"/>
  <c r="X4" i="2"/>
  <c r="W4" i="2"/>
  <c r="V4" i="2"/>
  <c r="U4" i="2"/>
  <c r="L4" i="2"/>
  <c r="K4" i="2"/>
  <c r="J4" i="2"/>
  <c r="I4" i="2"/>
  <c r="H4" i="2"/>
  <c r="AI4" i="2" l="1"/>
  <c r="AE39" i="2"/>
  <c r="AI39" i="2" s="1"/>
  <c r="D10" i="4"/>
  <c r="F10" i="4"/>
  <c r="H10" i="4"/>
  <c r="K43" i="3"/>
  <c r="I43" i="3"/>
  <c r="H43" i="3"/>
  <c r="L43" i="3"/>
  <c r="AH6" i="2"/>
  <c r="AH8" i="2"/>
  <c r="AJ4" i="2"/>
  <c r="AK14" i="2"/>
  <c r="AL14" i="2"/>
  <c r="AL4" i="2"/>
  <c r="AI8" i="2"/>
  <c r="AL10" i="2"/>
  <c r="AJ7" i="2"/>
  <c r="AK8" i="2"/>
  <c r="AJ12" i="2"/>
  <c r="AL5" i="2"/>
  <c r="AK4" i="2"/>
  <c r="AJ8" i="2"/>
  <c r="AI6" i="2"/>
  <c r="AK7" i="2"/>
  <c r="AL8" i="2"/>
  <c r="AK12" i="2"/>
  <c r="H42" i="2"/>
  <c r="AJ5" i="2"/>
  <c r="I42" i="2"/>
  <c r="J42" i="2"/>
  <c r="AH38" i="2"/>
  <c r="AI17" i="2"/>
  <c r="AI18" i="2"/>
  <c r="AI38" i="2"/>
  <c r="K42" i="2"/>
  <c r="AH14" i="2"/>
  <c r="AJ17" i="2"/>
  <c r="AJ18" i="2"/>
  <c r="AJ38" i="2"/>
  <c r="AH10" i="2"/>
  <c r="AH11" i="2"/>
  <c r="AH12" i="2"/>
  <c r="AI14" i="2"/>
  <c r="AK17" i="2"/>
  <c r="AK18" i="2"/>
  <c r="AK38" i="2"/>
  <c r="AH4" i="2"/>
  <c r="AH5" i="2"/>
  <c r="AH7" i="2"/>
  <c r="AL17" i="2"/>
  <c r="AL18" i="2"/>
  <c r="AH17" i="2"/>
  <c r="AH39" i="2" l="1"/>
  <c r="AK39" i="2"/>
  <c r="AJ39" i="2"/>
  <c r="AL39" i="2"/>
</calcChain>
</file>

<file path=xl/sharedStrings.xml><?xml version="1.0" encoding="utf-8"?>
<sst xmlns="http://schemas.openxmlformats.org/spreadsheetml/2006/main" count="852" uniqueCount="357">
  <si>
    <t>ALL DATA</t>
  </si>
  <si>
    <t>Collected data on dual credit enrollments and sections for the past 3 academic years</t>
  </si>
  <si>
    <t>Academic Years include Fall, Spring, and Summer</t>
  </si>
  <si>
    <t>Dual credit = Section Number 080 - 099</t>
  </si>
  <si>
    <t>Dual credit = Course Number 100+</t>
  </si>
  <si>
    <t>Each year, add new years without removing prior years until 5 year trend achieved</t>
  </si>
  <si>
    <t>NUMBER OF SECTIONS</t>
  </si>
  <si>
    <t>Counts of non-canceled sections run as dual credit</t>
  </si>
  <si>
    <t>ENROLLMENTS</t>
  </si>
  <si>
    <t>Counts of duplicated enrollment in sections run as dual credit</t>
  </si>
  <si>
    <t>Data is not weighted by hours: 1 section = 1 enrollment</t>
  </si>
  <si>
    <t>Please contact High School Partnerships for more information on specific course offering fluctuations</t>
  </si>
  <si>
    <t>STUDENT ANALYSIS</t>
  </si>
  <si>
    <t>Counts of unique unduplicated students</t>
  </si>
  <si>
    <t>Last Term In Dual Credit</t>
  </si>
  <si>
    <t>Most recent term where the student is enrolled in a dual credit course</t>
  </si>
  <si>
    <t>By definition…</t>
  </si>
  <si>
    <t>More recent terms will see fewer students "retained," "graduated," etc. because less time has passed to allow those students to reach those milestones</t>
  </si>
  <si>
    <t>Data will always be a snapshot point in time. Even years later a student could reach new milstones and "change" the results.</t>
  </si>
  <si>
    <t>Some students will still be in high school pre-graduation so their "Last Term" represents only the last term we have data for. Some students may continue to enroll in dual credit in 2017-2018 or later.</t>
  </si>
  <si>
    <t>Retained to WCC</t>
  </si>
  <si>
    <t>Student enrolls in a course that is NOT dual credit in a term that comes AFTER their Last Term In Dual Credit</t>
  </si>
  <si>
    <t>Some students have terms where they simultaneously enroll in dual credit and non dual credit. These terms do not count as a retention to regular WCC enrollment</t>
  </si>
  <si>
    <t>Earned WCC Certificate</t>
  </si>
  <si>
    <t>Student earns a WCC certificate at any point</t>
  </si>
  <si>
    <t>Note that some students are able to earn a WCC certificate while still in high school</t>
  </si>
  <si>
    <t>Earned WCC Associate</t>
  </si>
  <si>
    <t>Student earns a WCC associate degree at any point</t>
  </si>
  <si>
    <t>Outcomes for retained students</t>
  </si>
  <si>
    <t>Average WCC Success Rate</t>
  </si>
  <si>
    <t>Percentage of non dual credit enrollments that result in A, B, or C in terms where all grades have been rolled (not current terms open)</t>
  </si>
  <si>
    <t>Average WCC Withdrawal Rate</t>
  </si>
  <si>
    <t>Percentage of non dual credit enrollments that result in W in terms where all grades have been rolled (not current terms open)</t>
  </si>
  <si>
    <t>Average GPA In 1st WCC Term</t>
  </si>
  <si>
    <t>Average Waubonsee GPA in the student's first WCC term</t>
  </si>
  <si>
    <t>This term would be the term immediately following their final dual credit term</t>
  </si>
  <si>
    <t>Average Cumulative GPA Today</t>
  </si>
  <si>
    <t>Average Waubonsee GPA as of June 2018</t>
  </si>
  <si>
    <t>This value represents the sum total of all WCC performance (across dual credit and non dual credit)</t>
  </si>
  <si>
    <t>By definition, students could have one or more terms contributing to this total</t>
  </si>
  <si>
    <t>Average WCC Hours Enrolled</t>
  </si>
  <si>
    <t>Total number of hours enrolled at WCC (after last dual credit term) as of June 2018</t>
  </si>
  <si>
    <t>Subject-focused analyses</t>
  </si>
  <si>
    <t>Took WCC CL ENG</t>
  </si>
  <si>
    <t>Enrolled in a College-level ENG course at WCC (non dual credit) at any point post following their final dual credit term</t>
  </si>
  <si>
    <t>Average WCC CL ENG Success Rate</t>
  </si>
  <si>
    <t>Percentage of non dual credit ENG enrollments that result in A, B, or C  (excluding open terms)</t>
  </si>
  <si>
    <t>Took WCC CL MTH</t>
  </si>
  <si>
    <t>Enrolled in a College-level MTH course at WCC (non dual credit) at any point post following their final dual credit term</t>
  </si>
  <si>
    <t>Average WCC CL MTH Success Rate</t>
  </si>
  <si>
    <t>Percentage of non dual credit MTH enrollments that result in A, B, or C  (excluding open terms)</t>
  </si>
  <si>
    <t>Took WCC PCS 1.1</t>
  </si>
  <si>
    <t>Enrolled in a course with a PCS code of 1.1 (Baccalaureate/Transfer) at WCC (non dual credit) at any point post following their final dual credit term</t>
  </si>
  <si>
    <t>Average WCC PCS 1.1 Success Rate</t>
  </si>
  <si>
    <t>Percentage of non dual credit PCS 1.1 enrollments that result in A, B, or C  (excluding open terms)</t>
  </si>
  <si>
    <t>Took WCC PCS 1.2</t>
  </si>
  <si>
    <t>Average WCC PCS 1.2 Success Rate</t>
  </si>
  <si>
    <t>High School Location and Full HS Name Crosswalk (See tab BLDLookup)</t>
  </si>
  <si>
    <t>ACC</t>
  </si>
  <si>
    <t>Aurora Central Catholic</t>
  </si>
  <si>
    <t>BHS</t>
  </si>
  <si>
    <t>Batavia High School</t>
  </si>
  <si>
    <t>EAHS</t>
  </si>
  <si>
    <t>East Aurora High School</t>
  </si>
  <si>
    <t>FVCC</t>
  </si>
  <si>
    <t>Fox Valley Career Center</t>
  </si>
  <si>
    <t>GHS</t>
  </si>
  <si>
    <t>Geneva High School</t>
  </si>
  <si>
    <t>IVVC</t>
  </si>
  <si>
    <t>Indian Valley Vocational Ctr</t>
  </si>
  <si>
    <t>KEC</t>
  </si>
  <si>
    <t>Kishwaukee Education Consortium</t>
  </si>
  <si>
    <t>KHS</t>
  </si>
  <si>
    <t>Kaneland High School</t>
  </si>
  <si>
    <t>MARM</t>
  </si>
  <si>
    <t>Marmion Academy</t>
  </si>
  <si>
    <t>OEHS</t>
  </si>
  <si>
    <t>Oswego East High School</t>
  </si>
  <si>
    <t>OHS</t>
  </si>
  <si>
    <t>Oswego High School</t>
  </si>
  <si>
    <t>RHS</t>
  </si>
  <si>
    <t>Rosary High School</t>
  </si>
  <si>
    <t>WAHS</t>
  </si>
  <si>
    <t>West Aurora High School</t>
  </si>
  <si>
    <t>YCHS</t>
  </si>
  <si>
    <t>Yorkville Christian High Sch</t>
  </si>
  <si>
    <t>YHS</t>
  </si>
  <si>
    <t>Yorkville High School</t>
  </si>
  <si>
    <t>PLANO</t>
  </si>
  <si>
    <t>Plano High School</t>
  </si>
  <si>
    <t>Oswego /Oswego East High School</t>
  </si>
  <si>
    <t>Number of Sections:  by SUBJECT</t>
  </si>
  <si>
    <t>Number of Sections:  by COURSE</t>
  </si>
  <si>
    <t>Number of Sections:  by HIGH SCHOOL</t>
  </si>
  <si>
    <t>Subject</t>
  </si>
  <si>
    <t>16-17</t>
  </si>
  <si>
    <t>17-18</t>
  </si>
  <si>
    <t>18-19</t>
  </si>
  <si>
    <t>19-20</t>
  </si>
  <si>
    <t>1 Year ∆</t>
  </si>
  <si>
    <t>2 Year ∆</t>
  </si>
  <si>
    <t>3 Year ∆</t>
  </si>
  <si>
    <t>4 Year ∆</t>
  </si>
  <si>
    <t>5 Year ∆</t>
  </si>
  <si>
    <t>Course</t>
  </si>
  <si>
    <t>Associated High School</t>
  </si>
  <si>
    <t>MTH</t>
  </si>
  <si>
    <t>ENG-101</t>
  </si>
  <si>
    <t>FSC</t>
  </si>
  <si>
    <t>ENG-102</t>
  </si>
  <si>
    <t>ENG</t>
  </si>
  <si>
    <t>MTH-131</t>
  </si>
  <si>
    <t>BIO</t>
  </si>
  <si>
    <t>COM-100</t>
  </si>
  <si>
    <t>SPN</t>
  </si>
  <si>
    <t>BIO-102</t>
  </si>
  <si>
    <t>COM</t>
  </si>
  <si>
    <t>BIO-103</t>
  </si>
  <si>
    <t>East Aurora Hight School</t>
  </si>
  <si>
    <t>PED</t>
  </si>
  <si>
    <t/>
  </si>
  <si>
    <t>MTH-107</t>
  </si>
  <si>
    <t>WLD</t>
  </si>
  <si>
    <t>AUT-100</t>
  </si>
  <si>
    <t>CRJ</t>
  </si>
  <si>
    <t>PSY-100</t>
  </si>
  <si>
    <t>AUT</t>
  </si>
  <si>
    <t>MTH-132</t>
  </si>
  <si>
    <t>Other/Unknown</t>
  </si>
  <si>
    <t>PSY</t>
  </si>
  <si>
    <t>BIO-101</t>
  </si>
  <si>
    <t>CAD</t>
  </si>
  <si>
    <t>BIO-100</t>
  </si>
  <si>
    <t>Kishwakee Edu Consortium</t>
  </si>
  <si>
    <t>HIS</t>
  </si>
  <si>
    <t>PED-136</t>
  </si>
  <si>
    <t>Yorkville Christian High School</t>
  </si>
  <si>
    <t>NAS</t>
  </si>
  <si>
    <t>FSC-150</t>
  </si>
  <si>
    <t>HIT</t>
  </si>
  <si>
    <t>FSC-115</t>
  </si>
  <si>
    <t>HED</t>
  </si>
  <si>
    <t>SPN-202</t>
  </si>
  <si>
    <t>PHL</t>
  </si>
  <si>
    <t>FSC-105</t>
  </si>
  <si>
    <t>Total</t>
  </si>
  <si>
    <t>EDU</t>
  </si>
  <si>
    <t>FSC-215</t>
  </si>
  <si>
    <t>CIS</t>
  </si>
  <si>
    <t>FSC-120</t>
  </si>
  <si>
    <t>EGR</t>
  </si>
  <si>
    <t>FSC-125</t>
  </si>
  <si>
    <t>MCM</t>
  </si>
  <si>
    <t>FSC-118</t>
  </si>
  <si>
    <t>ECN</t>
  </si>
  <si>
    <t>NAS-101</t>
  </si>
  <si>
    <t>MUS</t>
  </si>
  <si>
    <t>MTH-111</t>
  </si>
  <si>
    <t>CHM</t>
  </si>
  <si>
    <t>MTH-112</t>
  </si>
  <si>
    <t>SPN-215</t>
  </si>
  <si>
    <t>KPE</t>
  </si>
  <si>
    <t>CRJ-102</t>
  </si>
  <si>
    <t>BUS</t>
  </si>
  <si>
    <t>FSC-140</t>
  </si>
  <si>
    <t>COL</t>
  </si>
  <si>
    <t>ENG-050</t>
  </si>
  <si>
    <t>LGI</t>
  </si>
  <si>
    <t>SPN-201</t>
  </si>
  <si>
    <t>ENG-070</t>
  </si>
  <si>
    <t>CRJ-100</t>
  </si>
  <si>
    <t>HIS-121</t>
  </si>
  <si>
    <t>HIS-122</t>
  </si>
  <si>
    <t>PED-140</t>
  </si>
  <si>
    <t>CAD-100</t>
  </si>
  <si>
    <t>HED-100</t>
  </si>
  <si>
    <t>MTH-129</t>
  </si>
  <si>
    <t>WLD-115</t>
  </si>
  <si>
    <t>WLD-125</t>
  </si>
  <si>
    <t>MTH-070</t>
  </si>
  <si>
    <t>MTH-101</t>
  </si>
  <si>
    <t>WLD-103</t>
  </si>
  <si>
    <t>WLD-102</t>
  </si>
  <si>
    <t>MTH-060</t>
  </si>
  <si>
    <t>HIT-105</t>
  </si>
  <si>
    <t>MTH-130</t>
  </si>
  <si>
    <t>HIT-110</t>
  </si>
  <si>
    <t>CAD-102</t>
  </si>
  <si>
    <t>CIS-110</t>
  </si>
  <si>
    <t>EGR-101</t>
  </si>
  <si>
    <t>PED-150</t>
  </si>
  <si>
    <t>MUS-102</t>
  </si>
  <si>
    <t>COM-125</t>
  </si>
  <si>
    <t>ECN-105</t>
  </si>
  <si>
    <t>MCM-130</t>
  </si>
  <si>
    <t>MTH-103</t>
  </si>
  <si>
    <t>CAD-120</t>
  </si>
  <si>
    <t>PHL-100</t>
  </si>
  <si>
    <t>PHL-120</t>
  </si>
  <si>
    <t>CAD-240</t>
  </si>
  <si>
    <t>MTH-050</t>
  </si>
  <si>
    <t>EDU-202</t>
  </si>
  <si>
    <t>SPN-205</t>
  </si>
  <si>
    <t>CAD-118</t>
  </si>
  <si>
    <t>EDU-200</t>
  </si>
  <si>
    <t>CRJ-107</t>
  </si>
  <si>
    <t>CHM-121</t>
  </si>
  <si>
    <t>BUS-100</t>
  </si>
  <si>
    <t>WLD-101</t>
  </si>
  <si>
    <t>CHM-122</t>
  </si>
  <si>
    <t>MTH-109</t>
  </si>
  <si>
    <t>CAD-185</t>
  </si>
  <si>
    <t>CRJ-101</t>
  </si>
  <si>
    <t>KPE-150</t>
  </si>
  <si>
    <t>CRJ-120</t>
  </si>
  <si>
    <t>CRJ-296</t>
  </si>
  <si>
    <t>ACC-121</t>
  </si>
  <si>
    <t>PED-204</t>
  </si>
  <si>
    <t>ACC-203</t>
  </si>
  <si>
    <t>PED-239</t>
  </si>
  <si>
    <t>COL-101</t>
  </si>
  <si>
    <t>ACC-202</t>
  </si>
  <si>
    <t>KPE-235</t>
  </si>
  <si>
    <t>MTH-075</t>
  </si>
  <si>
    <t>KPE-239</t>
  </si>
  <si>
    <t>COL-102</t>
  </si>
  <si>
    <t>PED-235</t>
  </si>
  <si>
    <t>ACC-120</t>
  </si>
  <si>
    <t>LGI-120</t>
  </si>
  <si>
    <t>LGI-100</t>
  </si>
  <si>
    <t>Grand Total</t>
  </si>
  <si>
    <t>Enrollment:  by HIGH SCHOOL</t>
  </si>
  <si>
    <t>Enrollment:  by COURSE</t>
  </si>
  <si>
    <t>Enrollment:  by SUBJECT</t>
  </si>
  <si>
    <t>Dual Credit Students College-Level Retention &amp; Degrees at Waubonsee</t>
  </si>
  <si>
    <t>Last AY in Dual Credit</t>
  </si>
  <si>
    <t>Unduplicated Students</t>
  </si>
  <si>
    <t># Retained</t>
  </si>
  <si>
    <t>% Retained</t>
  </si>
  <si>
    <t>Earned Certificates</t>
  </si>
  <si>
    <t xml:space="preserve">% Earned Certificates </t>
  </si>
  <si>
    <t>Earned Associate</t>
  </si>
  <si>
    <t>% Earned Associate</t>
  </si>
  <si>
    <t>2016-2017</t>
  </si>
  <si>
    <t>2017-2018</t>
  </si>
  <si>
    <t>2018-2019</t>
  </si>
  <si>
    <t>2019-2020</t>
  </si>
  <si>
    <t>Former Dual Credit Students College-Level Averages for Success, Withdrawl, GPA, and Hours</t>
  </si>
  <si>
    <t>Average Success Rate</t>
  </si>
  <si>
    <t>Average Withdrawl Rate</t>
  </si>
  <si>
    <t>Average 1st Term GPA</t>
  </si>
  <si>
    <t>Average Hours Enrolled</t>
  </si>
  <si>
    <t>Former Dual Credit Students College-Level Course Enrollment and Average Success Rates</t>
  </si>
  <si>
    <t>College-Level English</t>
  </si>
  <si>
    <t>College-Level Mathmatics</t>
  </si>
  <si>
    <t>College-Level PCS 1.1</t>
  </si>
  <si>
    <t>Took English</t>
  </si>
  <si>
    <t>Avg English Success Rate</t>
  </si>
  <si>
    <t>Took Math</t>
  </si>
  <si>
    <t xml:space="preserve"> Avg Math Success Rate</t>
  </si>
  <si>
    <t>Took PCS 1.1</t>
  </si>
  <si>
    <t>PCS 1.1 Avg 
Success Rate</t>
  </si>
  <si>
    <t>20-21</t>
  </si>
  <si>
    <t xml:space="preserve"> </t>
  </si>
  <si>
    <t xml:space="preserve">  </t>
  </si>
  <si>
    <t>21-22</t>
  </si>
  <si>
    <t>2020-2021</t>
  </si>
  <si>
    <t>2021-2022</t>
  </si>
  <si>
    <t>AA</t>
  </si>
  <si>
    <t>Assoc</t>
  </si>
  <si>
    <t>AS</t>
  </si>
  <si>
    <t>AAS</t>
  </si>
  <si>
    <t>C&lt;16</t>
  </si>
  <si>
    <t>Cert</t>
  </si>
  <si>
    <t>C&gt;=16</t>
  </si>
  <si>
    <t>AGS</t>
  </si>
  <si>
    <t>AFA</t>
  </si>
  <si>
    <t>AES</t>
  </si>
  <si>
    <t>Not Provided</t>
  </si>
  <si>
    <t>SMHS</t>
  </si>
  <si>
    <t>AC</t>
  </si>
  <si>
    <t>PC</t>
  </si>
  <si>
    <t>FOXVLY</t>
  </si>
  <si>
    <t>DWNTN</t>
  </si>
  <si>
    <t>CIS-115</t>
  </si>
  <si>
    <t>CIS-170</t>
  </si>
  <si>
    <t>ECN-100</t>
  </si>
  <si>
    <t>KPE-203</t>
  </si>
  <si>
    <t>KPE-204</t>
  </si>
  <si>
    <t>KPE-209</t>
  </si>
  <si>
    <t>KPE-237</t>
  </si>
  <si>
    <t>MTH-233</t>
  </si>
  <si>
    <t>WLD-120</t>
  </si>
  <si>
    <t>ART</t>
  </si>
  <si>
    <t>AST</t>
  </si>
  <si>
    <t>CMT</t>
  </si>
  <si>
    <t>GLG</t>
  </si>
  <si>
    <t>HVA</t>
  </si>
  <si>
    <t>MTT</t>
  </si>
  <si>
    <t>PSC</t>
  </si>
  <si>
    <t>WEB</t>
  </si>
  <si>
    <t>ART-120</t>
  </si>
  <si>
    <t>ART-121</t>
  </si>
  <si>
    <t>AST-100</t>
  </si>
  <si>
    <t>CMT-101</t>
  </si>
  <si>
    <t>CMT-105</t>
  </si>
  <si>
    <t>GLG-100</t>
  </si>
  <si>
    <t>GLG-101</t>
  </si>
  <si>
    <t>HVA-110</t>
  </si>
  <si>
    <t>HVA-120</t>
  </si>
  <si>
    <t>HVA-160</t>
  </si>
  <si>
    <t>HVA-165</t>
  </si>
  <si>
    <t>MTT-100</t>
  </si>
  <si>
    <t>MTT-110</t>
  </si>
  <si>
    <t>MTT-120</t>
  </si>
  <si>
    <t>PSC-100</t>
  </si>
  <si>
    <t>WEB-110</t>
  </si>
  <si>
    <t>Dekalb High School</t>
  </si>
  <si>
    <t>Earlville Jr-Sr High School</t>
  </si>
  <si>
    <t>Genoa-Kingston High School</t>
  </si>
  <si>
    <t>Hiawatha High School</t>
  </si>
  <si>
    <t>Hinckley-Big Roch High School</t>
  </si>
  <si>
    <t>Home School</t>
  </si>
  <si>
    <t>Indian Creek High School</t>
  </si>
  <si>
    <t>Leland High School</t>
  </si>
  <si>
    <t>Newark High School</t>
  </si>
  <si>
    <t>Rochelle Township High School</t>
  </si>
  <si>
    <t>Saint Charles East High School</t>
  </si>
  <si>
    <t>Saint Charles North High School</t>
  </si>
  <si>
    <t>Sandwich CMTY High School</t>
  </si>
  <si>
    <t>Serena High School</t>
  </si>
  <si>
    <t>Somonauk High School</t>
  </si>
  <si>
    <t>Sycamore High School</t>
  </si>
  <si>
    <t>Parkview Christian Academy</t>
  </si>
  <si>
    <t>Seminole Senior High School</t>
  </si>
  <si>
    <t>AMT</t>
  </si>
  <si>
    <t>AMT-100</t>
  </si>
  <si>
    <t>MTH-115</t>
  </si>
  <si>
    <t>MTT-115</t>
  </si>
  <si>
    <t>DHS</t>
  </si>
  <si>
    <t>HHS</t>
  </si>
  <si>
    <t>EJSHS</t>
  </si>
  <si>
    <t>GKHS</t>
  </si>
  <si>
    <t>SSHS</t>
  </si>
  <si>
    <t>HBRHS</t>
  </si>
  <si>
    <t>HS</t>
  </si>
  <si>
    <t>ICHS</t>
  </si>
  <si>
    <t>LHS</t>
  </si>
  <si>
    <t>NHS</t>
  </si>
  <si>
    <t>PHS</t>
  </si>
  <si>
    <t>RTHS</t>
  </si>
  <si>
    <t>SCEHS</t>
  </si>
  <si>
    <t>SCNHS</t>
  </si>
  <si>
    <t>SHS</t>
  </si>
  <si>
    <t>SRHS</t>
  </si>
  <si>
    <t>SCHS</t>
  </si>
  <si>
    <t>PCA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</si>
</sst>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22"/>
      <color theme="1"/>
      <name val="Arial"/>
      <family val="2"/>
    </font>
    <font>
      <b/>
      <sz val="2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8213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5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Border="1" applyAlignment="1">
      <alignment horizontal="left"/>
    </xf>
    <xf numFmtId="0" fontId="19" fillId="0" borderId="0" xfId="0" applyFont="1" applyFill="1"/>
    <xf numFmtId="0" fontId="22" fillId="33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9" fontId="18" fillId="0" borderId="12" xfId="1" applyFont="1" applyBorder="1" applyAlignment="1">
      <alignment horizontal="center"/>
    </xf>
    <xf numFmtId="9" fontId="18" fillId="0" borderId="13" xfId="1" applyFont="1" applyBorder="1" applyAlignment="1">
      <alignment horizontal="center"/>
    </xf>
    <xf numFmtId="9" fontId="18" fillId="0" borderId="34" xfId="1" applyFont="1" applyBorder="1" applyAlignment="1">
      <alignment horizontal="center"/>
    </xf>
    <xf numFmtId="9" fontId="18" fillId="0" borderId="25" xfId="1" applyFont="1" applyBorder="1" applyAlignment="1">
      <alignment horizontal="center"/>
    </xf>
    <xf numFmtId="0" fontId="18" fillId="0" borderId="26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25" fillId="0" borderId="35" xfId="1" applyFont="1" applyBorder="1" applyAlignment="1">
      <alignment horizontal="center"/>
    </xf>
    <xf numFmtId="9" fontId="25" fillId="0" borderId="18" xfId="1" applyFont="1" applyBorder="1" applyAlignment="1">
      <alignment horizontal="center"/>
    </xf>
    <xf numFmtId="9" fontId="25" fillId="0" borderId="23" xfId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9" fontId="19" fillId="0" borderId="35" xfId="1" applyFont="1" applyBorder="1" applyAlignment="1">
      <alignment horizontal="center" vertical="center"/>
    </xf>
    <xf numFmtId="9" fontId="19" fillId="0" borderId="36" xfId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9" fontId="19" fillId="0" borderId="48" xfId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9" fontId="18" fillId="0" borderId="30" xfId="1" applyFont="1" applyBorder="1" applyAlignment="1">
      <alignment horizontal="center" vertical="center"/>
    </xf>
    <xf numFmtId="9" fontId="19" fillId="0" borderId="18" xfId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9" fontId="19" fillId="0" borderId="32" xfId="1" applyFont="1" applyBorder="1" applyAlignment="1">
      <alignment horizontal="center" vertical="center"/>
    </xf>
    <xf numFmtId="2" fontId="19" fillId="0" borderId="32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9" fontId="18" fillId="0" borderId="26" xfId="1" applyFont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 vertical="center"/>
    </xf>
    <xf numFmtId="0" fontId="28" fillId="34" borderId="29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 vertical="center"/>
    </xf>
    <xf numFmtId="2" fontId="19" fillId="0" borderId="32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9" fontId="18" fillId="0" borderId="49" xfId="1" applyFont="1" applyBorder="1" applyAlignment="1">
      <alignment horizontal="center" vertical="center"/>
    </xf>
    <xf numFmtId="0" fontId="19" fillId="0" borderId="18" xfId="0" applyNumberFormat="1" applyFont="1" applyBorder="1"/>
    <xf numFmtId="9" fontId="18" fillId="0" borderId="58" xfId="1" applyFont="1" applyBorder="1" applyAlignment="1">
      <alignment horizontal="center"/>
    </xf>
    <xf numFmtId="9" fontId="26" fillId="0" borderId="49" xfId="1" applyFont="1" applyBorder="1" applyAlignment="1">
      <alignment horizontal="center"/>
    </xf>
    <xf numFmtId="0" fontId="19" fillId="0" borderId="55" xfId="0" applyNumberFormat="1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9" fontId="25" fillId="0" borderId="59" xfId="1" applyFont="1" applyBorder="1" applyAlignment="1">
      <alignment horizontal="center"/>
    </xf>
    <xf numFmtId="9" fontId="25" fillId="0" borderId="60" xfId="1" applyFont="1" applyBorder="1" applyAlignment="1">
      <alignment horizontal="center"/>
    </xf>
    <xf numFmtId="9" fontId="25" fillId="0" borderId="61" xfId="1" applyFont="1" applyBorder="1" applyAlignment="1">
      <alignment horizontal="center"/>
    </xf>
    <xf numFmtId="9" fontId="26" fillId="0" borderId="62" xfId="1" applyFont="1" applyBorder="1" applyAlignment="1">
      <alignment horizontal="center"/>
    </xf>
    <xf numFmtId="9" fontId="26" fillId="0" borderId="12" xfId="1" applyFont="1" applyBorder="1" applyAlignment="1">
      <alignment horizontal="center"/>
    </xf>
    <xf numFmtId="9" fontId="26" fillId="0" borderId="13" xfId="1" applyFont="1" applyBorder="1" applyAlignment="1">
      <alignment horizontal="center"/>
    </xf>
    <xf numFmtId="9" fontId="26" fillId="0" borderId="34" xfId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9" fontId="25" fillId="0" borderId="16" xfId="1" applyFont="1" applyBorder="1" applyAlignment="1">
      <alignment horizontal="center"/>
    </xf>
    <xf numFmtId="9" fontId="25" fillId="0" borderId="17" xfId="1" applyFont="1" applyBorder="1" applyAlignment="1">
      <alignment horizontal="center"/>
    </xf>
    <xf numFmtId="9" fontId="25" fillId="0" borderId="36" xfId="1" applyFont="1" applyBorder="1" applyAlignment="1">
      <alignment horizontal="center"/>
    </xf>
    <xf numFmtId="0" fontId="23" fillId="36" borderId="25" xfId="0" applyFont="1" applyFill="1" applyBorder="1" applyAlignment="1">
      <alignment horizontal="center"/>
    </xf>
    <xf numFmtId="0" fontId="23" fillId="36" borderId="27" xfId="0" applyFont="1" applyFill="1" applyBorder="1" applyAlignment="1">
      <alignment horizontal="center"/>
    </xf>
    <xf numFmtId="0" fontId="23" fillId="36" borderId="28" xfId="0" applyFont="1" applyFill="1" applyBorder="1" applyAlignment="1">
      <alignment horizontal="center"/>
    </xf>
    <xf numFmtId="0" fontId="23" fillId="36" borderId="26" xfId="0" applyFont="1" applyFill="1" applyBorder="1" applyAlignment="1">
      <alignment horizontal="center"/>
    </xf>
    <xf numFmtId="0" fontId="23" fillId="36" borderId="30" xfId="0" applyFont="1" applyFill="1" applyBorder="1" applyAlignment="1">
      <alignment horizontal="center"/>
    </xf>
    <xf numFmtId="0" fontId="23" fillId="36" borderId="52" xfId="0" applyFont="1" applyFill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0" fontId="19" fillId="0" borderId="22" xfId="0" applyNumberFormat="1" applyFont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0" fontId="28" fillId="36" borderId="37" xfId="0" applyFont="1" applyFill="1" applyBorder="1" applyAlignment="1">
      <alignment horizontal="center" vertical="center" wrapText="1"/>
    </xf>
    <xf numFmtId="0" fontId="28" fillId="36" borderId="38" xfId="0" applyFont="1" applyFill="1" applyBorder="1" applyAlignment="1">
      <alignment horizontal="center" vertical="center" wrapText="1"/>
    </xf>
    <xf numFmtId="0" fontId="28" fillId="36" borderId="39" xfId="0" applyFont="1" applyFill="1" applyBorder="1" applyAlignment="1">
      <alignment horizontal="center" vertical="center" wrapText="1"/>
    </xf>
    <xf numFmtId="0" fontId="28" fillId="36" borderId="40" xfId="0" applyFont="1" applyFill="1" applyBorder="1" applyAlignment="1">
      <alignment horizontal="center" vertical="center" wrapText="1"/>
    </xf>
    <xf numFmtId="0" fontId="28" fillId="36" borderId="41" xfId="0" applyFont="1" applyFill="1" applyBorder="1" applyAlignment="1">
      <alignment horizontal="center" vertical="center" wrapText="1"/>
    </xf>
    <xf numFmtId="0" fontId="28" fillId="36" borderId="30" xfId="0" applyFont="1" applyFill="1" applyBorder="1" applyAlignment="1">
      <alignment horizontal="center" vertical="center" wrapText="1"/>
    </xf>
    <xf numFmtId="0" fontId="28" fillId="36" borderId="26" xfId="0" applyFont="1" applyFill="1" applyBorder="1" applyAlignment="1">
      <alignment horizontal="center" vertical="center" wrapText="1"/>
    </xf>
    <xf numFmtId="0" fontId="28" fillId="36" borderId="49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36" borderId="34" xfId="0" applyFont="1" applyFill="1" applyBorder="1" applyAlignment="1">
      <alignment horizontal="center" vertical="center" wrapText="1"/>
    </xf>
    <xf numFmtId="0" fontId="28" fillId="36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9" fontId="19" fillId="0" borderId="35" xfId="1" applyFont="1" applyBorder="1" applyAlignment="1">
      <alignment horizontal="center" vertical="center"/>
    </xf>
    <xf numFmtId="9" fontId="19" fillId="0" borderId="36" xfId="1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9" fontId="19" fillId="0" borderId="18" xfId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9" fontId="19" fillId="0" borderId="48" xfId="1" applyFont="1" applyBorder="1" applyAlignment="1">
      <alignment horizontal="center" vertical="center"/>
    </xf>
    <xf numFmtId="9" fontId="25" fillId="0" borderId="63" xfId="1" applyFont="1" applyBorder="1" applyAlignment="1">
      <alignment horizontal="center"/>
    </xf>
    <xf numFmtId="9" fontId="25" fillId="0" borderId="43" xfId="1" applyFont="1" applyBorder="1" applyAlignment="1">
      <alignment horizontal="center"/>
    </xf>
    <xf numFmtId="0" fontId="23" fillId="36" borderId="50" xfId="0" applyFont="1" applyFill="1" applyBorder="1" applyAlignment="1">
      <alignment horizontal="center"/>
    </xf>
    <xf numFmtId="0" fontId="23" fillId="36" borderId="40" xfId="0" applyFont="1" applyFill="1" applyBorder="1" applyAlignment="1">
      <alignment horizontal="center"/>
    </xf>
    <xf numFmtId="0" fontId="23" fillId="36" borderId="64" xfId="0" applyFont="1" applyFill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9" fontId="25" fillId="0" borderId="66" xfId="1" applyFont="1" applyBorder="1" applyAlignment="1">
      <alignment horizontal="center"/>
    </xf>
    <xf numFmtId="9" fontId="25" fillId="0" borderId="21" xfId="1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66" xfId="0" applyNumberFormat="1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66" xfId="0" applyNumberFormat="1" applyFont="1" applyBorder="1" applyAlignment="1">
      <alignment horizontal="center"/>
    </xf>
    <xf numFmtId="0" fontId="23" fillId="36" borderId="38" xfId="0" applyFont="1" applyFill="1" applyBorder="1" applyAlignment="1">
      <alignment horizontal="center"/>
    </xf>
    <xf numFmtId="0" fontId="23" fillId="36" borderId="39" xfId="0" applyFont="1" applyFill="1" applyBorder="1" applyAlignment="1">
      <alignment horizontal="center"/>
    </xf>
    <xf numFmtId="0" fontId="23" fillId="36" borderId="51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1" applyNumberFormat="1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1" fillId="35" borderId="22" xfId="0" applyFont="1" applyFill="1" applyBorder="1" applyAlignment="1">
      <alignment horizontal="center"/>
    </xf>
    <xf numFmtId="0" fontId="21" fillId="35" borderId="19" xfId="0" applyFont="1" applyFill="1" applyBorder="1" applyAlignment="1">
      <alignment horizontal="center"/>
    </xf>
    <xf numFmtId="9" fontId="19" fillId="0" borderId="53" xfId="1" applyFont="1" applyBorder="1" applyAlignment="1">
      <alignment horizontal="center" vertical="center"/>
    </xf>
    <xf numFmtId="9" fontId="19" fillId="0" borderId="54" xfId="1" applyFont="1" applyBorder="1" applyAlignment="1">
      <alignment horizontal="center" vertical="center"/>
    </xf>
    <xf numFmtId="9" fontId="18" fillId="0" borderId="27" xfId="1" applyFont="1" applyBorder="1" applyAlignment="1">
      <alignment horizontal="center" vertical="center"/>
    </xf>
    <xf numFmtId="9" fontId="18" fillId="0" borderId="52" xfId="1" applyFont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8" fillId="34" borderId="52" xfId="0" applyFont="1" applyFill="1" applyBorder="1" applyAlignment="1">
      <alignment horizontal="center" vertical="center"/>
    </xf>
    <xf numFmtId="0" fontId="28" fillId="36" borderId="27" xfId="0" applyFont="1" applyFill="1" applyBorder="1" applyAlignment="1">
      <alignment horizontal="center" vertical="center" wrapText="1"/>
    </xf>
    <xf numFmtId="0" fontId="28" fillId="36" borderId="52" xfId="0" applyFont="1" applyFill="1" applyBorder="1" applyAlignment="1">
      <alignment horizontal="center" vertical="center" wrapText="1"/>
    </xf>
    <xf numFmtId="9" fontId="19" fillId="0" borderId="55" xfId="1" applyFont="1" applyBorder="1" applyAlignment="1">
      <alignment horizontal="center" vertical="center"/>
    </xf>
    <xf numFmtId="9" fontId="19" fillId="0" borderId="56" xfId="1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2" fontId="18" fillId="0" borderId="52" xfId="0" applyNumberFormat="1" applyFont="1" applyBorder="1" applyAlignment="1">
      <alignment horizontal="center" vertical="center"/>
    </xf>
    <xf numFmtId="2" fontId="19" fillId="0" borderId="55" xfId="0" applyNumberFormat="1" applyFont="1" applyBorder="1" applyAlignment="1">
      <alignment horizontal="center" vertical="center"/>
    </xf>
    <xf numFmtId="2" fontId="19" fillId="0" borderId="43" xfId="0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9" fillId="0" borderId="32" xfId="0" applyNumberFormat="1" applyFont="1" applyBorder="1" applyAlignment="1">
      <alignment horizontal="center" vertical="center"/>
    </xf>
    <xf numFmtId="0" fontId="27" fillId="33" borderId="29" xfId="0" applyFont="1" applyFill="1" applyBorder="1" applyAlignment="1">
      <alignment horizontal="center" vertical="center"/>
    </xf>
    <xf numFmtId="0" fontId="28" fillId="36" borderId="50" xfId="0" applyFont="1" applyFill="1" applyBorder="1" applyAlignment="1">
      <alignment horizontal="center" vertical="center" wrapText="1"/>
    </xf>
    <xf numFmtId="0" fontId="28" fillId="36" borderId="5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2">
    <dxf>
      <font>
        <color rgb="FF9C0006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color rgb="FF9C0006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</dxfs>
  <tableStyles count="0" defaultTableStyle="TableStyleMedium2" defaultPivotStyle="PivotStyleLight16"/>
  <colors>
    <mruColors>
      <color rgb="FFA821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0C178-990A-4B08-94B3-98A6C37392B3}">
  <dimension ref="A1:E125"/>
  <sheetViews>
    <sheetView tabSelected="1" workbookViewId="0">
      <selection activeCell="H11" sqref="H11"/>
    </sheetView>
  </sheetViews>
  <sheetFormatPr defaultColWidth="9.1796875" defaultRowHeight="15.5" x14ac:dyDescent="0.35"/>
  <cols>
    <col min="1" max="16384" width="9.1796875" style="2"/>
  </cols>
  <sheetData>
    <row r="1" spans="1:4" x14ac:dyDescent="0.35">
      <c r="A1" s="1" t="s">
        <v>0</v>
      </c>
    </row>
    <row r="2" spans="1:4" x14ac:dyDescent="0.35">
      <c r="B2" s="2" t="s">
        <v>1</v>
      </c>
    </row>
    <row r="3" spans="1:4" x14ac:dyDescent="0.35">
      <c r="C3" s="2" t="s">
        <v>2</v>
      </c>
    </row>
    <row r="4" spans="1:4" x14ac:dyDescent="0.35">
      <c r="C4" s="2" t="s">
        <v>3</v>
      </c>
    </row>
    <row r="5" spans="1:4" x14ac:dyDescent="0.35">
      <c r="C5" s="2" t="s">
        <v>4</v>
      </c>
    </row>
    <row r="6" spans="1:4" x14ac:dyDescent="0.35">
      <c r="D6" s="2" t="s">
        <v>5</v>
      </c>
    </row>
    <row r="8" spans="1:4" s="1" customFormat="1" x14ac:dyDescent="0.35">
      <c r="A8" s="1" t="s">
        <v>6</v>
      </c>
    </row>
    <row r="9" spans="1:4" x14ac:dyDescent="0.35">
      <c r="B9" s="2" t="s">
        <v>7</v>
      </c>
    </row>
    <row r="11" spans="1:4" s="1" customFormat="1" x14ac:dyDescent="0.35">
      <c r="A11" s="1" t="s">
        <v>8</v>
      </c>
    </row>
    <row r="12" spans="1:4" x14ac:dyDescent="0.35">
      <c r="B12" s="2" t="s">
        <v>9</v>
      </c>
    </row>
    <row r="14" spans="1:4" x14ac:dyDescent="0.35">
      <c r="B14" s="2" t="s">
        <v>10</v>
      </c>
    </row>
    <row r="16" spans="1:4" x14ac:dyDescent="0.35">
      <c r="B16" s="3" t="s">
        <v>11</v>
      </c>
    </row>
    <row r="17" spans="1:5" x14ac:dyDescent="0.35">
      <c r="B17" s="3"/>
    </row>
    <row r="19" spans="1:5" x14ac:dyDescent="0.35">
      <c r="A19" s="1" t="s">
        <v>12</v>
      </c>
    </row>
    <row r="20" spans="1:5" x14ac:dyDescent="0.35">
      <c r="B20" s="1" t="s">
        <v>13</v>
      </c>
    </row>
    <row r="21" spans="1:5" x14ac:dyDescent="0.35">
      <c r="C21" s="2" t="s">
        <v>14</v>
      </c>
    </row>
    <row r="22" spans="1:5" x14ac:dyDescent="0.35">
      <c r="D22" s="2" t="s">
        <v>15</v>
      </c>
    </row>
    <row r="23" spans="1:5" x14ac:dyDescent="0.35">
      <c r="D23" s="2" t="s">
        <v>16</v>
      </c>
    </row>
    <row r="24" spans="1:5" x14ac:dyDescent="0.35">
      <c r="E24" s="2" t="s">
        <v>17</v>
      </c>
    </row>
    <row r="25" spans="1:5" s="3" customFormat="1" x14ac:dyDescent="0.35">
      <c r="E25" s="3" t="s">
        <v>18</v>
      </c>
    </row>
    <row r="26" spans="1:5" x14ac:dyDescent="0.35">
      <c r="E26" s="2" t="s">
        <v>19</v>
      </c>
    </row>
    <row r="28" spans="1:5" x14ac:dyDescent="0.35">
      <c r="C28" s="2" t="s">
        <v>20</v>
      </c>
    </row>
    <row r="29" spans="1:5" x14ac:dyDescent="0.35">
      <c r="D29" s="2" t="s">
        <v>21</v>
      </c>
    </row>
    <row r="30" spans="1:5" x14ac:dyDescent="0.35">
      <c r="E30" s="2" t="s">
        <v>22</v>
      </c>
    </row>
    <row r="32" spans="1:5" x14ac:dyDescent="0.35">
      <c r="C32" s="2" t="s">
        <v>23</v>
      </c>
    </row>
    <row r="33" spans="2:5" x14ac:dyDescent="0.35">
      <c r="D33" s="2" t="s">
        <v>24</v>
      </c>
    </row>
    <row r="34" spans="2:5" x14ac:dyDescent="0.35">
      <c r="E34" s="2" t="s">
        <v>25</v>
      </c>
    </row>
    <row r="36" spans="2:5" x14ac:dyDescent="0.35">
      <c r="C36" s="2" t="s">
        <v>26</v>
      </c>
    </row>
    <row r="37" spans="2:5" x14ac:dyDescent="0.35">
      <c r="D37" s="2" t="s">
        <v>27</v>
      </c>
    </row>
    <row r="39" spans="2:5" x14ac:dyDescent="0.35">
      <c r="B39" s="1" t="s">
        <v>28</v>
      </c>
    </row>
    <row r="40" spans="2:5" x14ac:dyDescent="0.35">
      <c r="C40" s="2" t="s">
        <v>29</v>
      </c>
    </row>
    <row r="41" spans="2:5" x14ac:dyDescent="0.35">
      <c r="D41" s="2" t="s">
        <v>30</v>
      </c>
    </row>
    <row r="43" spans="2:5" x14ac:dyDescent="0.35">
      <c r="C43" s="2" t="s">
        <v>31</v>
      </c>
    </row>
    <row r="44" spans="2:5" x14ac:dyDescent="0.35">
      <c r="D44" s="2" t="s">
        <v>32</v>
      </c>
    </row>
    <row r="46" spans="2:5" x14ac:dyDescent="0.35">
      <c r="C46" s="2" t="s">
        <v>33</v>
      </c>
    </row>
    <row r="47" spans="2:5" x14ac:dyDescent="0.35">
      <c r="D47" s="2" t="s">
        <v>34</v>
      </c>
    </row>
    <row r="48" spans="2:5" x14ac:dyDescent="0.35">
      <c r="E48" s="2" t="s">
        <v>35</v>
      </c>
    </row>
    <row r="50" spans="2:5" x14ac:dyDescent="0.35">
      <c r="C50" s="2" t="s">
        <v>36</v>
      </c>
    </row>
    <row r="51" spans="2:5" x14ac:dyDescent="0.35">
      <c r="D51" s="2" t="s">
        <v>37</v>
      </c>
    </row>
    <row r="52" spans="2:5" x14ac:dyDescent="0.35">
      <c r="E52" s="2" t="s">
        <v>38</v>
      </c>
    </row>
    <row r="53" spans="2:5" x14ac:dyDescent="0.35">
      <c r="E53" s="2" t="s">
        <v>39</v>
      </c>
    </row>
    <row r="55" spans="2:5" x14ac:dyDescent="0.35">
      <c r="C55" s="2" t="s">
        <v>40</v>
      </c>
    </row>
    <row r="56" spans="2:5" x14ac:dyDescent="0.35">
      <c r="D56" s="2" t="s">
        <v>41</v>
      </c>
    </row>
    <row r="58" spans="2:5" x14ac:dyDescent="0.35">
      <c r="B58" s="1" t="s">
        <v>42</v>
      </c>
    </row>
    <row r="59" spans="2:5" x14ac:dyDescent="0.35">
      <c r="C59" s="2" t="s">
        <v>43</v>
      </c>
    </row>
    <row r="60" spans="2:5" x14ac:dyDescent="0.35">
      <c r="D60" s="2" t="s">
        <v>44</v>
      </c>
    </row>
    <row r="62" spans="2:5" x14ac:dyDescent="0.35">
      <c r="C62" s="2" t="s">
        <v>45</v>
      </c>
    </row>
    <row r="63" spans="2:5" x14ac:dyDescent="0.35">
      <c r="D63" s="2" t="s">
        <v>46</v>
      </c>
    </row>
    <row r="65" spans="3:4" x14ac:dyDescent="0.35">
      <c r="C65" s="2" t="s">
        <v>47</v>
      </c>
    </row>
    <row r="66" spans="3:4" x14ac:dyDescent="0.35">
      <c r="D66" s="2" t="s">
        <v>48</v>
      </c>
    </row>
    <row r="68" spans="3:4" x14ac:dyDescent="0.35">
      <c r="C68" s="2" t="s">
        <v>49</v>
      </c>
    </row>
    <row r="69" spans="3:4" x14ac:dyDescent="0.35">
      <c r="D69" s="2" t="s">
        <v>50</v>
      </c>
    </row>
    <row r="71" spans="3:4" x14ac:dyDescent="0.35">
      <c r="C71" s="2" t="s">
        <v>51</v>
      </c>
    </row>
    <row r="72" spans="3:4" x14ac:dyDescent="0.35">
      <c r="D72" s="2" t="s">
        <v>52</v>
      </c>
    </row>
    <row r="74" spans="3:4" x14ac:dyDescent="0.35">
      <c r="C74" s="2" t="s">
        <v>53</v>
      </c>
    </row>
    <row r="75" spans="3:4" x14ac:dyDescent="0.35">
      <c r="D75" s="2" t="s">
        <v>54</v>
      </c>
    </row>
    <row r="77" spans="3:4" x14ac:dyDescent="0.35">
      <c r="C77" s="2" t="s">
        <v>55</v>
      </c>
    </row>
    <row r="78" spans="3:4" x14ac:dyDescent="0.35">
      <c r="D78" s="2" t="s">
        <v>52</v>
      </c>
    </row>
    <row r="80" spans="3:4" x14ac:dyDescent="0.35">
      <c r="C80" s="2" t="s">
        <v>56</v>
      </c>
    </row>
    <row r="81" spans="1:4" x14ac:dyDescent="0.35">
      <c r="D81" s="2" t="s">
        <v>54</v>
      </c>
    </row>
    <row r="84" spans="1:4" x14ac:dyDescent="0.35">
      <c r="A84" s="2" t="s">
        <v>57</v>
      </c>
    </row>
    <row r="85" spans="1:4" x14ac:dyDescent="0.35">
      <c r="B85" s="4" t="s">
        <v>58</v>
      </c>
      <c r="C85" s="4" t="s">
        <v>59</v>
      </c>
    </row>
    <row r="86" spans="1:4" x14ac:dyDescent="0.35">
      <c r="B86" s="4" t="s">
        <v>60</v>
      </c>
      <c r="C86" s="5" t="s">
        <v>61</v>
      </c>
    </row>
    <row r="87" spans="1:4" x14ac:dyDescent="0.35">
      <c r="B87" s="4" t="s">
        <v>62</v>
      </c>
      <c r="C87" s="5" t="s">
        <v>63</v>
      </c>
    </row>
    <row r="88" spans="1:4" x14ac:dyDescent="0.35">
      <c r="B88" s="4" t="s">
        <v>64</v>
      </c>
      <c r="C88" s="5" t="s">
        <v>65</v>
      </c>
    </row>
    <row r="89" spans="1:4" x14ac:dyDescent="0.35">
      <c r="B89" s="4" t="s">
        <v>66</v>
      </c>
      <c r="C89" s="5" t="s">
        <v>67</v>
      </c>
    </row>
    <row r="90" spans="1:4" x14ac:dyDescent="0.35">
      <c r="B90" s="4" t="s">
        <v>68</v>
      </c>
      <c r="C90" s="5" t="s">
        <v>69</v>
      </c>
    </row>
    <row r="91" spans="1:4" x14ac:dyDescent="0.35">
      <c r="B91" s="4" t="s">
        <v>70</v>
      </c>
      <c r="C91" s="4" t="s">
        <v>71</v>
      </c>
    </row>
    <row r="92" spans="1:4" x14ac:dyDescent="0.35">
      <c r="B92" s="4" t="s">
        <v>72</v>
      </c>
      <c r="C92" s="5" t="s">
        <v>73</v>
      </c>
    </row>
    <row r="93" spans="1:4" x14ac:dyDescent="0.35">
      <c r="B93" s="4" t="s">
        <v>74</v>
      </c>
      <c r="C93" s="5" t="s">
        <v>75</v>
      </c>
    </row>
    <row r="94" spans="1:4" x14ac:dyDescent="0.35">
      <c r="B94" s="4" t="s">
        <v>76</v>
      </c>
      <c r="C94" s="5" t="s">
        <v>77</v>
      </c>
    </row>
    <row r="95" spans="1:4" x14ac:dyDescent="0.35">
      <c r="B95" s="4" t="s">
        <v>78</v>
      </c>
      <c r="C95" s="5" t="s">
        <v>79</v>
      </c>
    </row>
    <row r="96" spans="1:4" x14ac:dyDescent="0.35">
      <c r="B96" s="4" t="s">
        <v>80</v>
      </c>
      <c r="C96" s="5" t="s">
        <v>81</v>
      </c>
    </row>
    <row r="97" spans="2:4" x14ac:dyDescent="0.35">
      <c r="B97" s="4" t="s">
        <v>82</v>
      </c>
      <c r="C97" s="5" t="s">
        <v>83</v>
      </c>
    </row>
    <row r="98" spans="2:4" x14ac:dyDescent="0.35">
      <c r="B98" s="4" t="s">
        <v>84</v>
      </c>
      <c r="C98" s="5" t="s">
        <v>85</v>
      </c>
    </row>
    <row r="99" spans="2:4" x14ac:dyDescent="0.35">
      <c r="B99" s="4" t="s">
        <v>86</v>
      </c>
      <c r="C99" s="5" t="s">
        <v>87</v>
      </c>
    </row>
    <row r="100" spans="2:4" x14ac:dyDescent="0.35">
      <c r="B100" s="2" t="s">
        <v>88</v>
      </c>
      <c r="C100" s="5" t="s">
        <v>89</v>
      </c>
    </row>
    <row r="101" spans="2:4" x14ac:dyDescent="0.35">
      <c r="B101" s="2" t="s">
        <v>78</v>
      </c>
      <c r="C101" s="5" t="s">
        <v>90</v>
      </c>
    </row>
    <row r="102" spans="2:4" x14ac:dyDescent="0.35">
      <c r="B102" s="2" t="s">
        <v>76</v>
      </c>
      <c r="C102" s="2" t="s">
        <v>90</v>
      </c>
    </row>
    <row r="103" spans="2:4" x14ac:dyDescent="0.35">
      <c r="B103" s="4" t="s">
        <v>339</v>
      </c>
      <c r="C103" s="5" t="s">
        <v>317</v>
      </c>
      <c r="D103" s="4"/>
    </row>
    <row r="104" spans="2:4" x14ac:dyDescent="0.35">
      <c r="B104" s="4" t="s">
        <v>340</v>
      </c>
      <c r="C104" s="5" t="s">
        <v>320</v>
      </c>
      <c r="D104" s="4"/>
    </row>
    <row r="105" spans="2:4" x14ac:dyDescent="0.35">
      <c r="B105" s="4" t="s">
        <v>341</v>
      </c>
      <c r="C105" s="172" t="s">
        <v>318</v>
      </c>
      <c r="D105" s="4"/>
    </row>
    <row r="106" spans="2:4" x14ac:dyDescent="0.35">
      <c r="B106" s="4" t="s">
        <v>342</v>
      </c>
      <c r="C106" s="5" t="s">
        <v>319</v>
      </c>
      <c r="D106" s="4"/>
    </row>
    <row r="107" spans="2:4" x14ac:dyDescent="0.35">
      <c r="B107" s="4" t="s">
        <v>343</v>
      </c>
      <c r="C107" s="5" t="s">
        <v>334</v>
      </c>
      <c r="D107" s="4"/>
    </row>
    <row r="108" spans="2:4" x14ac:dyDescent="0.35">
      <c r="B108" s="4" t="s">
        <v>344</v>
      </c>
      <c r="C108" s="5" t="s">
        <v>321</v>
      </c>
      <c r="D108" s="4"/>
    </row>
    <row r="109" spans="2:4" x14ac:dyDescent="0.35">
      <c r="B109" s="4" t="s">
        <v>345</v>
      </c>
      <c r="C109" s="5" t="s">
        <v>322</v>
      </c>
      <c r="D109" s="4"/>
    </row>
    <row r="110" spans="2:4" x14ac:dyDescent="0.35">
      <c r="B110" s="4" t="s">
        <v>346</v>
      </c>
      <c r="C110" s="5" t="s">
        <v>323</v>
      </c>
      <c r="D110" s="4"/>
    </row>
    <row r="111" spans="2:4" x14ac:dyDescent="0.35">
      <c r="B111" s="4" t="s">
        <v>347</v>
      </c>
      <c r="C111" s="5" t="s">
        <v>324</v>
      </c>
      <c r="D111" s="4"/>
    </row>
    <row r="112" spans="2:4" x14ac:dyDescent="0.35">
      <c r="B112" s="4" t="s">
        <v>348</v>
      </c>
      <c r="C112" s="5" t="s">
        <v>325</v>
      </c>
      <c r="D112" s="4"/>
    </row>
    <row r="113" spans="2:4" x14ac:dyDescent="0.35">
      <c r="B113" s="4" t="s">
        <v>349</v>
      </c>
      <c r="C113" s="5" t="s">
        <v>89</v>
      </c>
      <c r="D113" s="4"/>
    </row>
    <row r="114" spans="2:4" x14ac:dyDescent="0.35">
      <c r="B114" s="4" t="s">
        <v>350</v>
      </c>
      <c r="C114" s="5" t="s">
        <v>326</v>
      </c>
      <c r="D114" s="4"/>
    </row>
    <row r="115" spans="2:4" x14ac:dyDescent="0.35">
      <c r="B115" s="4" t="s">
        <v>351</v>
      </c>
      <c r="C115" s="5" t="s">
        <v>327</v>
      </c>
      <c r="D115" s="4"/>
    </row>
    <row r="116" spans="2:4" x14ac:dyDescent="0.35">
      <c r="B116" s="4" t="s">
        <v>352</v>
      </c>
      <c r="C116" s="5" t="s">
        <v>328</v>
      </c>
      <c r="D116" s="4"/>
    </row>
    <row r="117" spans="2:4" x14ac:dyDescent="0.35">
      <c r="B117" s="4" t="s">
        <v>354</v>
      </c>
      <c r="C117" s="5" t="s">
        <v>330</v>
      </c>
      <c r="D117" s="4"/>
    </row>
    <row r="118" spans="2:4" x14ac:dyDescent="0.35">
      <c r="B118" s="4" t="s">
        <v>355</v>
      </c>
      <c r="C118" s="5" t="s">
        <v>329</v>
      </c>
      <c r="D118" s="4"/>
    </row>
    <row r="119" spans="2:4" x14ac:dyDescent="0.35">
      <c r="B119" s="4" t="s">
        <v>356</v>
      </c>
      <c r="C119" s="5" t="s">
        <v>333</v>
      </c>
      <c r="D119" s="4"/>
    </row>
    <row r="120" spans="2:4" x14ac:dyDescent="0.35">
      <c r="B120" s="4" t="s">
        <v>353</v>
      </c>
      <c r="C120" s="5" t="s">
        <v>331</v>
      </c>
      <c r="D120" s="4"/>
    </row>
    <row r="121" spans="2:4" x14ac:dyDescent="0.35">
      <c r="B121" s="4" t="s">
        <v>355</v>
      </c>
      <c r="C121" s="5" t="s">
        <v>332</v>
      </c>
      <c r="D121" s="4"/>
    </row>
    <row r="122" spans="2:4" x14ac:dyDescent="0.35">
      <c r="B122"/>
      <c r="C122"/>
    </row>
    <row r="123" spans="2:4" x14ac:dyDescent="0.35">
      <c r="B123"/>
      <c r="C123"/>
    </row>
    <row r="124" spans="2:4" x14ac:dyDescent="0.35">
      <c r="B124"/>
      <c r="C124"/>
    </row>
    <row r="125" spans="2:4" x14ac:dyDescent="0.35">
      <c r="B125"/>
      <c r="C1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10F9B-7908-4A7A-A206-91D9D259CC43}">
  <dimension ref="A1:AL159"/>
  <sheetViews>
    <sheetView zoomScaleNormal="100" workbookViewId="0">
      <selection activeCell="AA16" sqref="AA16"/>
    </sheetView>
  </sheetViews>
  <sheetFormatPr defaultColWidth="9.1796875" defaultRowHeight="15.5" x14ac:dyDescent="0.35"/>
  <cols>
    <col min="1" max="1" width="7.81640625" style="14" bestFit="1" customWidth="1"/>
    <col min="2" max="6" width="5.54296875" style="14" bestFit="1" customWidth="1"/>
    <col min="7" max="7" width="5.54296875" style="14" customWidth="1"/>
    <col min="8" max="11" width="8.453125" style="14" bestFit="1" customWidth="1"/>
    <col min="12" max="12" width="8.453125" style="14" customWidth="1"/>
    <col min="13" max="13" width="2" style="14" customWidth="1"/>
    <col min="14" max="14" width="11.26953125" style="14" bestFit="1" customWidth="1"/>
    <col min="15" max="15" width="5.54296875" style="14" bestFit="1" customWidth="1"/>
    <col min="16" max="19" width="5.54296875" style="29" bestFit="1" customWidth="1"/>
    <col min="20" max="20" width="5.54296875" style="29" customWidth="1"/>
    <col min="21" max="24" width="8.453125" style="29" bestFit="1" customWidth="1"/>
    <col min="25" max="25" width="8.453125" style="29" customWidth="1"/>
    <col min="26" max="26" width="2" style="29" customWidth="1"/>
    <col min="27" max="27" width="32.1796875" style="29" bestFit="1" customWidth="1"/>
    <col min="28" max="32" width="5.54296875" style="14" bestFit="1" customWidth="1"/>
    <col min="33" max="33" width="5.54296875" style="14" customWidth="1"/>
    <col min="34" max="37" width="8.453125" style="14" bestFit="1" customWidth="1"/>
    <col min="38" max="16384" width="9.1796875" style="4"/>
  </cols>
  <sheetData>
    <row r="1" spans="1:38" s="6" customFormat="1" ht="28" x14ac:dyDescent="0.6">
      <c r="A1" s="143" t="s">
        <v>11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38" s="6" customFormat="1" ht="28.5" thickBot="1" x14ac:dyDescent="0.65">
      <c r="A2" s="145" t="s">
        <v>91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7"/>
      <c r="M2" s="8"/>
      <c r="N2" s="145" t="s">
        <v>92</v>
      </c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7"/>
      <c r="Z2" s="8"/>
      <c r="AA2" s="146" t="s">
        <v>93</v>
      </c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</row>
    <row r="3" spans="1:38" s="10" customFormat="1" ht="13.5" thickBot="1" x14ac:dyDescent="0.35">
      <c r="A3" s="136" t="s">
        <v>94</v>
      </c>
      <c r="B3" s="122" t="s">
        <v>95</v>
      </c>
      <c r="C3" s="122" t="s">
        <v>96</v>
      </c>
      <c r="D3" s="124" t="s">
        <v>97</v>
      </c>
      <c r="E3" s="124" t="s">
        <v>98</v>
      </c>
      <c r="F3" s="124" t="s">
        <v>262</v>
      </c>
      <c r="G3" s="124" t="s">
        <v>265</v>
      </c>
      <c r="H3" s="136" t="s">
        <v>99</v>
      </c>
      <c r="I3" s="137" t="s">
        <v>100</v>
      </c>
      <c r="J3" s="123" t="s">
        <v>101</v>
      </c>
      <c r="K3" s="124" t="s">
        <v>102</v>
      </c>
      <c r="L3" s="138" t="s">
        <v>103</v>
      </c>
      <c r="M3" s="9"/>
      <c r="N3" s="136" t="s">
        <v>104</v>
      </c>
      <c r="O3" s="122" t="s">
        <v>95</v>
      </c>
      <c r="P3" s="122" t="s">
        <v>96</v>
      </c>
      <c r="Q3" s="124" t="s">
        <v>97</v>
      </c>
      <c r="R3" s="124" t="s">
        <v>98</v>
      </c>
      <c r="S3" s="124" t="s">
        <v>262</v>
      </c>
      <c r="T3" s="124" t="s">
        <v>265</v>
      </c>
      <c r="U3" s="136" t="s">
        <v>99</v>
      </c>
      <c r="V3" s="137" t="s">
        <v>100</v>
      </c>
      <c r="W3" s="123" t="s">
        <v>101</v>
      </c>
      <c r="X3" s="124" t="s">
        <v>102</v>
      </c>
      <c r="Y3" s="138" t="s">
        <v>103</v>
      </c>
      <c r="Z3" s="9"/>
      <c r="AA3" s="136" t="s">
        <v>105</v>
      </c>
      <c r="AB3" s="122" t="s">
        <v>95</v>
      </c>
      <c r="AC3" s="122" t="s">
        <v>96</v>
      </c>
      <c r="AD3" s="124" t="s">
        <v>97</v>
      </c>
      <c r="AE3" s="124" t="s">
        <v>98</v>
      </c>
      <c r="AF3" s="124" t="s">
        <v>262</v>
      </c>
      <c r="AG3" s="124" t="s">
        <v>265</v>
      </c>
      <c r="AH3" s="136" t="s">
        <v>99</v>
      </c>
      <c r="AI3" s="137" t="s">
        <v>100</v>
      </c>
      <c r="AJ3" s="123" t="s">
        <v>101</v>
      </c>
      <c r="AK3" s="124" t="s">
        <v>102</v>
      </c>
      <c r="AL3" s="138" t="s">
        <v>103</v>
      </c>
    </row>
    <row r="4" spans="1:38" x14ac:dyDescent="0.35">
      <c r="A4" s="134" t="s">
        <v>106</v>
      </c>
      <c r="B4" s="126">
        <v>40</v>
      </c>
      <c r="C4" s="126">
        <v>39</v>
      </c>
      <c r="D4" s="126">
        <v>48</v>
      </c>
      <c r="E4" s="126">
        <v>64</v>
      </c>
      <c r="F4" s="135">
        <v>77</v>
      </c>
      <c r="G4" s="135">
        <v>73</v>
      </c>
      <c r="H4" s="127">
        <f t="shared" ref="H4:H41" si="0">IFERROR(((G4-F4)/F4),"")</f>
        <v>-5.1948051948051951E-2</v>
      </c>
      <c r="I4" s="127">
        <f t="shared" ref="I4:I41" si="1">IFERROR(((G4-E4)/E4),"")</f>
        <v>0.140625</v>
      </c>
      <c r="J4" s="127">
        <f t="shared" ref="J4:J41" si="2">IFERROR((G4-D4)/D4,"")</f>
        <v>0.52083333333333337</v>
      </c>
      <c r="K4" s="127">
        <f t="shared" ref="K4:K41" si="3">IFERROR((G4-C4)/C4,"")</f>
        <v>0.87179487179487181</v>
      </c>
      <c r="L4" s="128">
        <f t="shared" ref="L4:L41" si="4">IFERROR((G4-B4)/B4,"")</f>
        <v>0.82499999999999996</v>
      </c>
      <c r="N4" s="134" t="s">
        <v>107</v>
      </c>
      <c r="O4" s="126">
        <v>15</v>
      </c>
      <c r="P4" s="126">
        <v>15</v>
      </c>
      <c r="Q4" s="126">
        <v>17</v>
      </c>
      <c r="R4" s="126">
        <v>23</v>
      </c>
      <c r="S4" s="135">
        <v>20</v>
      </c>
      <c r="T4" s="131">
        <v>24</v>
      </c>
      <c r="U4" s="127">
        <f>IFERROR(((T4-S4)/S4),"")</f>
        <v>0.2</v>
      </c>
      <c r="V4" s="127">
        <f>IFERROR(((T4-R4)/R4),"")</f>
        <v>4.3478260869565216E-2</v>
      </c>
      <c r="W4" s="127">
        <f>IFERROR((T4-Q4)/Q4,"")</f>
        <v>0.41176470588235292</v>
      </c>
      <c r="X4" s="127">
        <f>IFERROR((T4-P4)/P4,"")</f>
        <v>0.6</v>
      </c>
      <c r="Y4" s="128">
        <f>IFERROR((T4-O4)/O4,"")</f>
        <v>0.6</v>
      </c>
      <c r="Z4" s="14"/>
      <c r="AA4" s="134" t="s">
        <v>83</v>
      </c>
      <c r="AB4" s="126">
        <v>47</v>
      </c>
      <c r="AC4" s="126">
        <v>39</v>
      </c>
      <c r="AD4" s="126">
        <v>36</v>
      </c>
      <c r="AE4" s="126">
        <v>60</v>
      </c>
      <c r="AF4" s="126">
        <v>67</v>
      </c>
      <c r="AG4" s="126">
        <v>66</v>
      </c>
      <c r="AH4" s="127">
        <f>IFERROR(((AG4-AF4)/AF4),"")</f>
        <v>-1.4925373134328358E-2</v>
      </c>
      <c r="AI4" s="127">
        <f>IFERROR(((AG4-AE4)/AE4),"")</f>
        <v>0.1</v>
      </c>
      <c r="AJ4" s="127">
        <f>IFERROR((AG4-AD4)/AD4,"")</f>
        <v>0.83333333333333337</v>
      </c>
      <c r="AK4" s="127">
        <f>IFERROR((AG4-AC4)/AC4,"")</f>
        <v>0.69230769230769229</v>
      </c>
      <c r="AL4" s="128">
        <f>IFERROR((AG4-AB4)/AB4,"")</f>
        <v>0.40425531914893614</v>
      </c>
    </row>
    <row r="5" spans="1:38" x14ac:dyDescent="0.35">
      <c r="A5" s="15" t="s">
        <v>108</v>
      </c>
      <c r="B5" s="12">
        <v>38</v>
      </c>
      <c r="C5" s="12">
        <v>35</v>
      </c>
      <c r="D5" s="12">
        <v>51</v>
      </c>
      <c r="E5" s="12">
        <v>39</v>
      </c>
      <c r="F5" s="62">
        <v>27</v>
      </c>
      <c r="G5" s="62">
        <v>27</v>
      </c>
      <c r="H5" s="31">
        <f t="shared" si="0"/>
        <v>0</v>
      </c>
      <c r="I5" s="31">
        <f t="shared" si="1"/>
        <v>-0.30769230769230771</v>
      </c>
      <c r="J5" s="31">
        <f t="shared" si="2"/>
        <v>-0.47058823529411764</v>
      </c>
      <c r="K5" s="31">
        <f t="shared" si="3"/>
        <v>-0.22857142857142856</v>
      </c>
      <c r="L5" s="30">
        <f t="shared" si="4"/>
        <v>-0.28947368421052633</v>
      </c>
      <c r="N5" s="15" t="s">
        <v>109</v>
      </c>
      <c r="O5" s="12">
        <v>12</v>
      </c>
      <c r="P5" s="12">
        <v>13</v>
      </c>
      <c r="Q5" s="12">
        <v>17</v>
      </c>
      <c r="R5" s="12">
        <v>21</v>
      </c>
      <c r="S5" s="62">
        <v>19</v>
      </c>
      <c r="T5" s="130">
        <v>23</v>
      </c>
      <c r="U5" s="31">
        <f t="shared" ref="U5:U86" si="5">IFERROR(((T5-S5)/S5),"")</f>
        <v>0.21052631578947367</v>
      </c>
      <c r="V5" s="31">
        <f t="shared" ref="V5:V86" si="6">IFERROR(((T5-R5)/R5),"")</f>
        <v>9.5238095238095233E-2</v>
      </c>
      <c r="W5" s="31">
        <f t="shared" ref="W5:W86" si="7">IFERROR((T5-Q5)/Q5,"")</f>
        <v>0.35294117647058826</v>
      </c>
      <c r="X5" s="31">
        <f t="shared" ref="X5:X86" si="8">IFERROR((T5-P5)/P5,"")</f>
        <v>0.76923076923076927</v>
      </c>
      <c r="Y5" s="30">
        <f t="shared" ref="Y5:Y86" si="9">IFERROR((T5-O5)/O5,"")</f>
        <v>0.91666666666666663</v>
      </c>
      <c r="Z5" s="14"/>
      <c r="AA5" s="15" t="s">
        <v>79</v>
      </c>
      <c r="AB5" s="12">
        <v>43</v>
      </c>
      <c r="AC5" s="12">
        <v>48</v>
      </c>
      <c r="AD5" s="12">
        <v>36</v>
      </c>
      <c r="AE5" s="12">
        <v>34</v>
      </c>
      <c r="AF5" s="12">
        <v>42</v>
      </c>
      <c r="AG5" s="12">
        <v>43</v>
      </c>
      <c r="AH5" s="31">
        <f t="shared" ref="AH5:AH39" si="10">IFERROR(((AG5-AF5)/AF5),"")</f>
        <v>2.3809523809523808E-2</v>
      </c>
      <c r="AI5" s="31">
        <f t="shared" ref="AI5:AI39" si="11">IFERROR(((AG5-AE5)/AE5),"")</f>
        <v>0.26470588235294118</v>
      </c>
      <c r="AJ5" s="31">
        <f t="shared" ref="AJ5:AJ39" si="12">IFERROR((AG5-AD5)/AD5,"")</f>
        <v>0.19444444444444445</v>
      </c>
      <c r="AK5" s="31">
        <f t="shared" ref="AK5:AK39" si="13">IFERROR((AG5-AC5)/AC5,"")</f>
        <v>-0.10416666666666667</v>
      </c>
      <c r="AL5" s="30">
        <f t="shared" ref="AL5:AL39" si="14">IFERROR((AG5-AB5)/AB5,"")</f>
        <v>0</v>
      </c>
    </row>
    <row r="6" spans="1:38" x14ac:dyDescent="0.35">
      <c r="A6" s="15" t="s">
        <v>110</v>
      </c>
      <c r="B6" s="12">
        <v>29</v>
      </c>
      <c r="C6" s="12">
        <v>28</v>
      </c>
      <c r="D6" s="12">
        <v>34</v>
      </c>
      <c r="E6" s="12">
        <v>44</v>
      </c>
      <c r="F6" s="62">
        <v>39</v>
      </c>
      <c r="G6" s="62">
        <v>47</v>
      </c>
      <c r="H6" s="31">
        <f t="shared" si="0"/>
        <v>0.20512820512820512</v>
      </c>
      <c r="I6" s="31">
        <f t="shared" si="1"/>
        <v>6.8181818181818177E-2</v>
      </c>
      <c r="J6" s="31">
        <f t="shared" si="2"/>
        <v>0.38235294117647056</v>
      </c>
      <c r="K6" s="31">
        <f t="shared" si="3"/>
        <v>0.6785714285714286</v>
      </c>
      <c r="L6" s="30">
        <f t="shared" si="4"/>
        <v>0.62068965517241381</v>
      </c>
      <c r="N6" s="15" t="s">
        <v>111</v>
      </c>
      <c r="O6" s="12">
        <v>10</v>
      </c>
      <c r="P6" s="12">
        <v>11</v>
      </c>
      <c r="Q6" s="12">
        <v>13</v>
      </c>
      <c r="R6" s="12">
        <v>11</v>
      </c>
      <c r="S6" s="62">
        <v>12</v>
      </c>
      <c r="T6" s="130">
        <v>14</v>
      </c>
      <c r="U6" s="31">
        <f t="shared" si="5"/>
        <v>0.16666666666666666</v>
      </c>
      <c r="V6" s="31">
        <f t="shared" si="6"/>
        <v>0.27272727272727271</v>
      </c>
      <c r="W6" s="31">
        <f t="shared" si="7"/>
        <v>7.6923076923076927E-2</v>
      </c>
      <c r="X6" s="31">
        <f t="shared" si="8"/>
        <v>0.27272727272727271</v>
      </c>
      <c r="Y6" s="30">
        <f t="shared" si="9"/>
        <v>0.4</v>
      </c>
      <c r="Z6" s="14"/>
      <c r="AA6" s="15" t="s">
        <v>77</v>
      </c>
      <c r="AB6" s="12">
        <v>33</v>
      </c>
      <c r="AC6" s="12">
        <v>32</v>
      </c>
      <c r="AD6" s="12">
        <v>34</v>
      </c>
      <c r="AE6" s="12">
        <v>31</v>
      </c>
      <c r="AF6" s="12">
        <v>31</v>
      </c>
      <c r="AG6" s="12">
        <v>39</v>
      </c>
      <c r="AH6" s="31">
        <f t="shared" si="10"/>
        <v>0.25806451612903225</v>
      </c>
      <c r="AI6" s="31">
        <f t="shared" si="11"/>
        <v>0.25806451612903225</v>
      </c>
      <c r="AJ6" s="31">
        <f t="shared" si="12"/>
        <v>0.14705882352941177</v>
      </c>
      <c r="AK6" s="31">
        <f t="shared" si="13"/>
        <v>0.21875</v>
      </c>
      <c r="AL6" s="30">
        <f t="shared" si="14"/>
        <v>0.18181818181818182</v>
      </c>
    </row>
    <row r="7" spans="1:38" x14ac:dyDescent="0.35">
      <c r="A7" s="15" t="s">
        <v>112</v>
      </c>
      <c r="B7" s="12">
        <v>40</v>
      </c>
      <c r="C7" s="12">
        <v>36</v>
      </c>
      <c r="D7" s="12">
        <v>38</v>
      </c>
      <c r="E7" s="12">
        <v>40</v>
      </c>
      <c r="F7" s="62">
        <v>40</v>
      </c>
      <c r="G7" s="62">
        <v>46</v>
      </c>
      <c r="H7" s="31">
        <f t="shared" si="0"/>
        <v>0.15</v>
      </c>
      <c r="I7" s="31">
        <f t="shared" si="1"/>
        <v>0.15</v>
      </c>
      <c r="J7" s="31">
        <f t="shared" si="2"/>
        <v>0.21052631578947367</v>
      </c>
      <c r="K7" s="31">
        <f t="shared" si="3"/>
        <v>0.27777777777777779</v>
      </c>
      <c r="L7" s="30">
        <f t="shared" si="4"/>
        <v>0.15</v>
      </c>
      <c r="N7" s="15" t="s">
        <v>113</v>
      </c>
      <c r="O7" s="12">
        <v>11</v>
      </c>
      <c r="P7" s="12">
        <v>13</v>
      </c>
      <c r="Q7" s="12">
        <v>16</v>
      </c>
      <c r="R7" s="12">
        <v>17</v>
      </c>
      <c r="S7" s="12">
        <v>17</v>
      </c>
      <c r="T7" s="12">
        <v>16</v>
      </c>
      <c r="U7" s="31">
        <f t="shared" si="5"/>
        <v>-5.8823529411764705E-2</v>
      </c>
      <c r="V7" s="31">
        <f t="shared" si="6"/>
        <v>-5.8823529411764705E-2</v>
      </c>
      <c r="W7" s="31">
        <f t="shared" si="7"/>
        <v>0</v>
      </c>
      <c r="X7" s="31">
        <f t="shared" si="8"/>
        <v>0.23076923076923078</v>
      </c>
      <c r="Y7" s="30">
        <f t="shared" si="9"/>
        <v>0.45454545454545453</v>
      </c>
      <c r="Z7" s="14"/>
      <c r="AA7" s="15" t="s">
        <v>65</v>
      </c>
      <c r="AB7" s="12">
        <v>26</v>
      </c>
      <c r="AC7" s="12">
        <v>17</v>
      </c>
      <c r="AD7" s="12">
        <v>25</v>
      </c>
      <c r="AE7" s="12">
        <v>29</v>
      </c>
      <c r="AF7" s="12"/>
      <c r="AG7" s="12"/>
      <c r="AH7" s="31" t="str">
        <f t="shared" si="10"/>
        <v/>
      </c>
      <c r="AI7" s="31">
        <f t="shared" si="11"/>
        <v>-1</v>
      </c>
      <c r="AJ7" s="31">
        <f t="shared" si="12"/>
        <v>-1</v>
      </c>
      <c r="AK7" s="31">
        <f t="shared" si="13"/>
        <v>-1</v>
      </c>
      <c r="AL7" s="30">
        <f t="shared" si="14"/>
        <v>-1</v>
      </c>
    </row>
    <row r="8" spans="1:38" x14ac:dyDescent="0.35">
      <c r="A8" s="15" t="s">
        <v>114</v>
      </c>
      <c r="B8" s="12">
        <v>12</v>
      </c>
      <c r="C8" s="12">
        <v>14</v>
      </c>
      <c r="D8" s="12">
        <v>16</v>
      </c>
      <c r="E8" s="12">
        <v>12</v>
      </c>
      <c r="F8" s="62">
        <v>12</v>
      </c>
      <c r="G8" s="62">
        <v>20</v>
      </c>
      <c r="H8" s="31">
        <f t="shared" si="0"/>
        <v>0.66666666666666663</v>
      </c>
      <c r="I8" s="31">
        <f t="shared" si="1"/>
        <v>0.66666666666666663</v>
      </c>
      <c r="J8" s="31">
        <f t="shared" si="2"/>
        <v>0.25</v>
      </c>
      <c r="K8" s="31">
        <f t="shared" si="3"/>
        <v>0.42857142857142855</v>
      </c>
      <c r="L8" s="30">
        <f t="shared" si="4"/>
        <v>0.66666666666666663</v>
      </c>
      <c r="N8" s="15" t="s">
        <v>115</v>
      </c>
      <c r="O8" s="12">
        <v>12</v>
      </c>
      <c r="P8" s="12">
        <v>11</v>
      </c>
      <c r="Q8" s="12">
        <v>12</v>
      </c>
      <c r="R8" s="12">
        <v>11</v>
      </c>
      <c r="S8" s="12">
        <v>11</v>
      </c>
      <c r="T8" s="12">
        <v>11</v>
      </c>
      <c r="U8" s="31">
        <f t="shared" si="5"/>
        <v>0</v>
      </c>
      <c r="V8" s="31">
        <f t="shared" si="6"/>
        <v>0</v>
      </c>
      <c r="W8" s="31">
        <f t="shared" si="7"/>
        <v>-8.3333333333333329E-2</v>
      </c>
      <c r="X8" s="31">
        <f t="shared" si="8"/>
        <v>0</v>
      </c>
      <c r="Y8" s="30">
        <f t="shared" si="9"/>
        <v>-8.3333333333333329E-2</v>
      </c>
      <c r="Z8" s="14"/>
      <c r="AA8" s="15" t="s">
        <v>61</v>
      </c>
      <c r="AB8" s="12">
        <v>27</v>
      </c>
      <c r="AC8" s="12">
        <v>28</v>
      </c>
      <c r="AD8" s="12">
        <v>33</v>
      </c>
      <c r="AE8" s="12">
        <v>42</v>
      </c>
      <c r="AF8" s="12">
        <v>61</v>
      </c>
      <c r="AG8" s="12">
        <v>73</v>
      </c>
      <c r="AH8" s="31">
        <f t="shared" si="10"/>
        <v>0.19672131147540983</v>
      </c>
      <c r="AI8" s="31">
        <f t="shared" si="11"/>
        <v>0.73809523809523814</v>
      </c>
      <c r="AJ8" s="31">
        <f t="shared" si="12"/>
        <v>1.2121212121212122</v>
      </c>
      <c r="AK8" s="31">
        <f t="shared" si="13"/>
        <v>1.6071428571428572</v>
      </c>
      <c r="AL8" s="30">
        <f t="shared" si="14"/>
        <v>1.7037037037037037</v>
      </c>
    </row>
    <row r="9" spans="1:38" x14ac:dyDescent="0.35">
      <c r="A9" s="15" t="s">
        <v>116</v>
      </c>
      <c r="B9" s="12">
        <v>13</v>
      </c>
      <c r="C9" s="12">
        <v>14</v>
      </c>
      <c r="D9" s="12">
        <v>18</v>
      </c>
      <c r="E9" s="12">
        <v>18</v>
      </c>
      <c r="F9" s="62">
        <v>17</v>
      </c>
      <c r="G9" s="62">
        <v>16</v>
      </c>
      <c r="H9" s="31">
        <f t="shared" si="0"/>
        <v>-5.8823529411764705E-2</v>
      </c>
      <c r="I9" s="31">
        <f t="shared" si="1"/>
        <v>-0.1111111111111111</v>
      </c>
      <c r="J9" s="31">
        <f t="shared" si="2"/>
        <v>-0.1111111111111111</v>
      </c>
      <c r="K9" s="31">
        <f t="shared" si="3"/>
        <v>0.14285714285714285</v>
      </c>
      <c r="L9" s="30">
        <f t="shared" si="4"/>
        <v>0.23076923076923078</v>
      </c>
      <c r="N9" s="15" t="s">
        <v>117</v>
      </c>
      <c r="O9" s="12">
        <v>12</v>
      </c>
      <c r="P9" s="12">
        <v>11</v>
      </c>
      <c r="Q9" s="12">
        <v>12</v>
      </c>
      <c r="R9" s="12">
        <v>11</v>
      </c>
      <c r="S9" s="12">
        <v>11</v>
      </c>
      <c r="T9" s="12">
        <v>11</v>
      </c>
      <c r="U9" s="31">
        <f t="shared" si="5"/>
        <v>0</v>
      </c>
      <c r="V9" s="31">
        <f t="shared" si="6"/>
        <v>0</v>
      </c>
      <c r="W9" s="31">
        <f t="shared" si="7"/>
        <v>-8.3333333333333329E-2</v>
      </c>
      <c r="X9" s="31">
        <f t="shared" si="8"/>
        <v>0</v>
      </c>
      <c r="Y9" s="30">
        <f t="shared" si="9"/>
        <v>-8.3333333333333329E-2</v>
      </c>
      <c r="Z9" s="14"/>
      <c r="AA9" s="15" t="s">
        <v>118</v>
      </c>
      <c r="AB9" s="12">
        <v>20</v>
      </c>
      <c r="AC9" s="12">
        <v>19</v>
      </c>
      <c r="AD9" s="12">
        <v>20</v>
      </c>
      <c r="AE9" s="12">
        <v>21</v>
      </c>
      <c r="AF9" s="12">
        <v>28</v>
      </c>
      <c r="AG9" s="12">
        <v>21</v>
      </c>
      <c r="AH9" s="31">
        <f>IFERROR(((AG9-AF9)/AF9),"")</f>
        <v>-0.25</v>
      </c>
      <c r="AI9" s="31">
        <f>IFERROR(((AG9-AE9)/AE9),"")</f>
        <v>0</v>
      </c>
      <c r="AJ9" s="31">
        <f t="shared" si="12"/>
        <v>0.05</v>
      </c>
      <c r="AK9" s="31">
        <f t="shared" si="13"/>
        <v>0.10526315789473684</v>
      </c>
      <c r="AL9" s="30">
        <f t="shared" si="14"/>
        <v>0.05</v>
      </c>
    </row>
    <row r="10" spans="1:38" x14ac:dyDescent="0.35">
      <c r="A10" s="15" t="s">
        <v>119</v>
      </c>
      <c r="B10" s="12">
        <v>17</v>
      </c>
      <c r="C10" s="12">
        <v>22</v>
      </c>
      <c r="D10" s="12"/>
      <c r="E10" s="12" t="s">
        <v>120</v>
      </c>
      <c r="F10" s="12"/>
      <c r="G10" s="12"/>
      <c r="H10" s="31" t="str">
        <f t="shared" si="0"/>
        <v/>
      </c>
      <c r="I10" s="31" t="str">
        <f t="shared" si="1"/>
        <v/>
      </c>
      <c r="J10" s="31" t="str">
        <f t="shared" si="2"/>
        <v/>
      </c>
      <c r="K10" s="31">
        <f t="shared" si="3"/>
        <v>-1</v>
      </c>
      <c r="L10" s="30">
        <f t="shared" si="4"/>
        <v>-1</v>
      </c>
      <c r="N10" s="15" t="s">
        <v>121</v>
      </c>
      <c r="O10" s="12">
        <v>7</v>
      </c>
      <c r="P10" s="12">
        <v>11</v>
      </c>
      <c r="Q10" s="12">
        <v>13</v>
      </c>
      <c r="R10" s="12">
        <v>20</v>
      </c>
      <c r="S10" s="12">
        <v>21</v>
      </c>
      <c r="T10" s="12">
        <v>23</v>
      </c>
      <c r="U10" s="31">
        <f t="shared" si="5"/>
        <v>9.5238095238095233E-2</v>
      </c>
      <c r="V10" s="31">
        <f t="shared" si="6"/>
        <v>0.15</v>
      </c>
      <c r="W10" s="31">
        <f t="shared" si="7"/>
        <v>0.76923076923076927</v>
      </c>
      <c r="X10" s="31">
        <f t="shared" si="8"/>
        <v>1.0909090909090908</v>
      </c>
      <c r="Y10" s="30">
        <f t="shared" si="9"/>
        <v>2.2857142857142856</v>
      </c>
      <c r="Z10" s="14"/>
      <c r="AA10" s="15" t="s">
        <v>69</v>
      </c>
      <c r="AB10" s="12">
        <v>19</v>
      </c>
      <c r="AC10" s="12">
        <v>18</v>
      </c>
      <c r="AD10" s="12">
        <v>19</v>
      </c>
      <c r="AE10" s="12">
        <v>12</v>
      </c>
      <c r="AF10" s="12"/>
      <c r="AG10" s="12"/>
      <c r="AH10" s="31" t="str">
        <f t="shared" si="10"/>
        <v/>
      </c>
      <c r="AI10" s="31">
        <f t="shared" si="11"/>
        <v>-1</v>
      </c>
      <c r="AJ10" s="31">
        <f t="shared" si="12"/>
        <v>-1</v>
      </c>
      <c r="AK10" s="31">
        <f t="shared" si="13"/>
        <v>-1</v>
      </c>
      <c r="AL10" s="30">
        <f t="shared" si="14"/>
        <v>-1</v>
      </c>
    </row>
    <row r="11" spans="1:38" x14ac:dyDescent="0.35">
      <c r="A11" s="15" t="s">
        <v>122</v>
      </c>
      <c r="B11" s="12">
        <v>8</v>
      </c>
      <c r="C11" s="12">
        <v>8</v>
      </c>
      <c r="D11" s="12">
        <v>8</v>
      </c>
      <c r="E11" s="12">
        <v>8</v>
      </c>
      <c r="F11" s="62">
        <v>10</v>
      </c>
      <c r="G11" s="62">
        <v>11</v>
      </c>
      <c r="H11" s="31">
        <f t="shared" si="0"/>
        <v>0.1</v>
      </c>
      <c r="I11" s="31">
        <f t="shared" si="1"/>
        <v>0.375</v>
      </c>
      <c r="J11" s="31">
        <f t="shared" si="2"/>
        <v>0.375</v>
      </c>
      <c r="K11" s="31">
        <f t="shared" si="3"/>
        <v>0.375</v>
      </c>
      <c r="L11" s="30">
        <f t="shared" si="4"/>
        <v>0.375</v>
      </c>
      <c r="N11" s="15" t="s">
        <v>123</v>
      </c>
      <c r="O11" s="12">
        <v>6</v>
      </c>
      <c r="P11" s="12">
        <v>7</v>
      </c>
      <c r="Q11" s="12">
        <v>7</v>
      </c>
      <c r="R11" s="12">
        <v>7</v>
      </c>
      <c r="S11" s="12">
        <v>5</v>
      </c>
      <c r="T11" s="12">
        <v>4</v>
      </c>
      <c r="U11" s="31">
        <f t="shared" si="5"/>
        <v>-0.2</v>
      </c>
      <c r="V11" s="31">
        <f t="shared" si="6"/>
        <v>-0.42857142857142855</v>
      </c>
      <c r="W11" s="31">
        <f t="shared" si="7"/>
        <v>-0.42857142857142855</v>
      </c>
      <c r="X11" s="31">
        <f t="shared" si="8"/>
        <v>-0.42857142857142855</v>
      </c>
      <c r="Y11" s="30">
        <f t="shared" si="9"/>
        <v>-0.33333333333333331</v>
      </c>
      <c r="Z11" s="14"/>
      <c r="AA11" s="15" t="s">
        <v>81</v>
      </c>
      <c r="AB11" s="12">
        <v>11</v>
      </c>
      <c r="AC11" s="12">
        <v>8</v>
      </c>
      <c r="AD11" s="12">
        <v>8</v>
      </c>
      <c r="AE11" s="12">
        <v>8</v>
      </c>
      <c r="AF11" s="12">
        <v>7</v>
      </c>
      <c r="AG11" s="12">
        <v>8</v>
      </c>
      <c r="AH11" s="31">
        <f t="shared" si="10"/>
        <v>0.14285714285714285</v>
      </c>
      <c r="AI11" s="31">
        <f t="shared" si="11"/>
        <v>0</v>
      </c>
      <c r="AJ11" s="31">
        <f t="shared" si="12"/>
        <v>0</v>
      </c>
      <c r="AK11" s="31">
        <f t="shared" si="13"/>
        <v>0</v>
      </c>
      <c r="AL11" s="30">
        <f t="shared" si="14"/>
        <v>-0.27272727272727271</v>
      </c>
    </row>
    <row r="12" spans="1:38" x14ac:dyDescent="0.35">
      <c r="A12" s="15" t="s">
        <v>124</v>
      </c>
      <c r="B12" s="12">
        <v>5</v>
      </c>
      <c r="C12" s="12">
        <v>5</v>
      </c>
      <c r="D12" s="12">
        <v>4</v>
      </c>
      <c r="E12" s="12">
        <v>5</v>
      </c>
      <c r="F12" s="62">
        <v>3</v>
      </c>
      <c r="G12" s="62">
        <v>3</v>
      </c>
      <c r="H12" s="31">
        <f t="shared" si="0"/>
        <v>0</v>
      </c>
      <c r="I12" s="31">
        <f t="shared" si="1"/>
        <v>-0.4</v>
      </c>
      <c r="J12" s="31">
        <f t="shared" si="2"/>
        <v>-0.25</v>
      </c>
      <c r="K12" s="31">
        <f t="shared" si="3"/>
        <v>-0.4</v>
      </c>
      <c r="L12" s="30">
        <f t="shared" si="4"/>
        <v>-0.4</v>
      </c>
      <c r="N12" s="15" t="s">
        <v>125</v>
      </c>
      <c r="O12" s="12">
        <v>9</v>
      </c>
      <c r="P12" s="12">
        <v>5</v>
      </c>
      <c r="Q12" s="12">
        <v>5</v>
      </c>
      <c r="R12" s="12">
        <v>8</v>
      </c>
      <c r="S12" s="12">
        <v>9</v>
      </c>
      <c r="T12" s="12">
        <v>10</v>
      </c>
      <c r="U12" s="31">
        <f t="shared" si="5"/>
        <v>0.1111111111111111</v>
      </c>
      <c r="V12" s="31">
        <f t="shared" si="6"/>
        <v>0.25</v>
      </c>
      <c r="W12" s="31">
        <f t="shared" si="7"/>
        <v>1</v>
      </c>
      <c r="X12" s="31">
        <f t="shared" si="8"/>
        <v>1</v>
      </c>
      <c r="Y12" s="30">
        <f t="shared" si="9"/>
        <v>0.1111111111111111</v>
      </c>
      <c r="Z12" s="14"/>
      <c r="AA12" s="15" t="s">
        <v>75</v>
      </c>
      <c r="AB12" s="12">
        <v>12</v>
      </c>
      <c r="AC12" s="12">
        <v>7</v>
      </c>
      <c r="AD12" s="12">
        <v>15</v>
      </c>
      <c r="AE12" s="12">
        <v>19</v>
      </c>
      <c r="AF12" s="12">
        <v>21</v>
      </c>
      <c r="AG12" s="12">
        <v>20</v>
      </c>
      <c r="AH12" s="31">
        <f t="shared" si="10"/>
        <v>-4.7619047619047616E-2</v>
      </c>
      <c r="AI12" s="31">
        <f t="shared" si="11"/>
        <v>5.2631578947368418E-2</v>
      </c>
      <c r="AJ12" s="31">
        <f t="shared" si="12"/>
        <v>0.33333333333333331</v>
      </c>
      <c r="AK12" s="31">
        <f t="shared" si="13"/>
        <v>1.8571428571428572</v>
      </c>
      <c r="AL12" s="30">
        <f t="shared" si="14"/>
        <v>0.66666666666666663</v>
      </c>
    </row>
    <row r="13" spans="1:38" x14ac:dyDescent="0.35">
      <c r="A13" s="15" t="s">
        <v>126</v>
      </c>
      <c r="B13" s="12">
        <v>6</v>
      </c>
      <c r="C13" s="12">
        <v>7</v>
      </c>
      <c r="D13" s="12">
        <v>7</v>
      </c>
      <c r="E13" s="12">
        <v>7</v>
      </c>
      <c r="F13" s="62">
        <v>5</v>
      </c>
      <c r="G13" s="62">
        <v>4</v>
      </c>
      <c r="H13" s="31">
        <f t="shared" si="0"/>
        <v>-0.2</v>
      </c>
      <c r="I13" s="31">
        <f t="shared" si="1"/>
        <v>-0.42857142857142855</v>
      </c>
      <c r="J13" s="31">
        <f t="shared" si="2"/>
        <v>-0.42857142857142855</v>
      </c>
      <c r="K13" s="31">
        <f t="shared" si="3"/>
        <v>-0.42857142857142855</v>
      </c>
      <c r="L13" s="30">
        <f t="shared" si="4"/>
        <v>-0.33333333333333331</v>
      </c>
      <c r="N13" s="15" t="s">
        <v>127</v>
      </c>
      <c r="O13" s="12">
        <v>8</v>
      </c>
      <c r="P13" s="12">
        <v>6</v>
      </c>
      <c r="Q13" s="12">
        <v>6</v>
      </c>
      <c r="R13" s="12">
        <v>8</v>
      </c>
      <c r="S13" s="12">
        <v>8</v>
      </c>
      <c r="T13" s="12">
        <v>9</v>
      </c>
      <c r="U13" s="31">
        <f t="shared" si="5"/>
        <v>0.125</v>
      </c>
      <c r="V13" s="31">
        <f t="shared" si="6"/>
        <v>0.125</v>
      </c>
      <c r="W13" s="31">
        <f t="shared" si="7"/>
        <v>0.5</v>
      </c>
      <c r="X13" s="31">
        <f t="shared" si="8"/>
        <v>0.5</v>
      </c>
      <c r="Y13" s="30">
        <f t="shared" si="9"/>
        <v>0.125</v>
      </c>
      <c r="Z13" s="14"/>
      <c r="AA13" s="15" t="s">
        <v>128</v>
      </c>
      <c r="AB13" s="12">
        <v>4</v>
      </c>
      <c r="AC13" s="12">
        <v>2</v>
      </c>
      <c r="AD13" s="12">
        <v>7</v>
      </c>
      <c r="AE13" s="12">
        <v>3</v>
      </c>
      <c r="AF13" s="12"/>
      <c r="AG13" s="12"/>
      <c r="AH13" s="31" t="str">
        <f t="shared" si="10"/>
        <v/>
      </c>
      <c r="AI13" s="31">
        <f t="shared" si="11"/>
        <v>-1</v>
      </c>
      <c r="AJ13" s="31">
        <f t="shared" si="12"/>
        <v>-1</v>
      </c>
      <c r="AK13" s="31">
        <f t="shared" si="13"/>
        <v>-1</v>
      </c>
      <c r="AL13" s="30">
        <f t="shared" si="14"/>
        <v>-1</v>
      </c>
    </row>
    <row r="14" spans="1:38" x14ac:dyDescent="0.35">
      <c r="A14" s="15" t="s">
        <v>129</v>
      </c>
      <c r="B14" s="12">
        <v>9</v>
      </c>
      <c r="C14" s="12">
        <v>5</v>
      </c>
      <c r="D14" s="12">
        <v>5</v>
      </c>
      <c r="E14" s="12">
        <v>8</v>
      </c>
      <c r="F14" s="62">
        <v>9</v>
      </c>
      <c r="G14" s="62">
        <v>10</v>
      </c>
      <c r="H14" s="31">
        <f t="shared" si="0"/>
        <v>0.1111111111111111</v>
      </c>
      <c r="I14" s="31">
        <f t="shared" si="1"/>
        <v>0.25</v>
      </c>
      <c r="J14" s="31">
        <f t="shared" si="2"/>
        <v>1</v>
      </c>
      <c r="K14" s="31">
        <f t="shared" si="3"/>
        <v>1</v>
      </c>
      <c r="L14" s="30">
        <f t="shared" si="4"/>
        <v>0.1111111111111111</v>
      </c>
      <c r="N14" s="15" t="s">
        <v>130</v>
      </c>
      <c r="O14" s="12">
        <v>8</v>
      </c>
      <c r="P14" s="12">
        <v>7</v>
      </c>
      <c r="Q14" s="12">
        <v>7</v>
      </c>
      <c r="R14" s="12">
        <v>9</v>
      </c>
      <c r="S14" s="12">
        <v>9</v>
      </c>
      <c r="T14" s="12">
        <v>12</v>
      </c>
      <c r="U14" s="31">
        <f t="shared" si="5"/>
        <v>0.33333333333333331</v>
      </c>
      <c r="V14" s="31">
        <f t="shared" si="6"/>
        <v>0.33333333333333331</v>
      </c>
      <c r="W14" s="31">
        <f t="shared" si="7"/>
        <v>0.7142857142857143</v>
      </c>
      <c r="X14" s="31">
        <f t="shared" si="8"/>
        <v>0.7142857142857143</v>
      </c>
      <c r="Y14" s="30">
        <f t="shared" si="9"/>
        <v>0.5</v>
      </c>
      <c r="Z14" s="14"/>
      <c r="AA14" s="15" t="s">
        <v>87</v>
      </c>
      <c r="AB14" s="12">
        <v>6</v>
      </c>
      <c r="AC14" s="12">
        <v>7</v>
      </c>
      <c r="AD14" s="12">
        <v>14</v>
      </c>
      <c r="AE14" s="12">
        <v>15</v>
      </c>
      <c r="AF14" s="12">
        <v>30</v>
      </c>
      <c r="AG14" s="12">
        <v>44</v>
      </c>
      <c r="AH14" s="31">
        <f t="shared" si="10"/>
        <v>0.46666666666666667</v>
      </c>
      <c r="AI14" s="31">
        <f t="shared" si="11"/>
        <v>1.9333333333333333</v>
      </c>
      <c r="AJ14" s="31">
        <f t="shared" si="12"/>
        <v>2.1428571428571428</v>
      </c>
      <c r="AK14" s="31">
        <f t="shared" si="13"/>
        <v>5.2857142857142856</v>
      </c>
      <c r="AL14" s="30">
        <f t="shared" si="14"/>
        <v>6.333333333333333</v>
      </c>
    </row>
    <row r="15" spans="1:38" x14ac:dyDescent="0.35">
      <c r="A15" s="15" t="s">
        <v>131</v>
      </c>
      <c r="B15" s="12">
        <v>11</v>
      </c>
      <c r="C15" s="12">
        <v>4</v>
      </c>
      <c r="D15" s="12">
        <v>8</v>
      </c>
      <c r="E15" s="12">
        <v>7</v>
      </c>
      <c r="F15" s="62">
        <v>9</v>
      </c>
      <c r="G15" s="62">
        <v>10</v>
      </c>
      <c r="H15" s="31">
        <f t="shared" si="0"/>
        <v>0.1111111111111111</v>
      </c>
      <c r="I15" s="31">
        <f t="shared" si="1"/>
        <v>0.42857142857142855</v>
      </c>
      <c r="J15" s="31">
        <f t="shared" si="2"/>
        <v>0.25</v>
      </c>
      <c r="K15" s="31">
        <f t="shared" si="3"/>
        <v>1.5</v>
      </c>
      <c r="L15" s="30">
        <f t="shared" si="4"/>
        <v>-9.0909090909090912E-2</v>
      </c>
      <c r="N15" s="15" t="s">
        <v>132</v>
      </c>
      <c r="O15" s="12">
        <v>8</v>
      </c>
      <c r="P15" s="12">
        <v>7</v>
      </c>
      <c r="Q15" s="12">
        <v>7</v>
      </c>
      <c r="R15" s="12">
        <v>9</v>
      </c>
      <c r="S15" s="12">
        <v>9</v>
      </c>
      <c r="T15" s="12">
        <v>12</v>
      </c>
      <c r="U15" s="31">
        <f t="shared" si="5"/>
        <v>0.33333333333333331</v>
      </c>
      <c r="V15" s="31">
        <f t="shared" si="6"/>
        <v>0.33333333333333331</v>
      </c>
      <c r="W15" s="31">
        <f t="shared" si="7"/>
        <v>0.7142857142857143</v>
      </c>
      <c r="X15" s="31">
        <f t="shared" si="8"/>
        <v>0.7142857142857143</v>
      </c>
      <c r="Y15" s="30">
        <f t="shared" si="9"/>
        <v>0.5</v>
      </c>
      <c r="Z15" s="14"/>
      <c r="AA15" s="15" t="s">
        <v>133</v>
      </c>
      <c r="AB15" s="12"/>
      <c r="AC15" s="12">
        <v>5</v>
      </c>
      <c r="AD15" s="12">
        <v>13</v>
      </c>
      <c r="AE15" s="12">
        <v>5</v>
      </c>
      <c r="AF15" s="12"/>
      <c r="AG15" s="12"/>
      <c r="AH15" s="31" t="str">
        <f t="shared" si="10"/>
        <v/>
      </c>
      <c r="AI15" s="31">
        <f t="shared" si="11"/>
        <v>-1</v>
      </c>
      <c r="AJ15" s="31">
        <f t="shared" si="12"/>
        <v>-1</v>
      </c>
      <c r="AK15" s="31">
        <f t="shared" si="13"/>
        <v>-1</v>
      </c>
      <c r="AL15" s="30" t="str">
        <f t="shared" si="14"/>
        <v/>
      </c>
    </row>
    <row r="16" spans="1:38" x14ac:dyDescent="0.35">
      <c r="A16" s="15" t="s">
        <v>134</v>
      </c>
      <c r="B16" s="12">
        <v>6</v>
      </c>
      <c r="C16" s="12">
        <v>6</v>
      </c>
      <c r="D16" s="12">
        <v>6</v>
      </c>
      <c r="E16" s="12">
        <v>6</v>
      </c>
      <c r="F16" s="62">
        <v>10</v>
      </c>
      <c r="G16" s="62">
        <v>8</v>
      </c>
      <c r="H16" s="31">
        <f t="shared" si="0"/>
        <v>-0.2</v>
      </c>
      <c r="I16" s="31">
        <f t="shared" si="1"/>
        <v>0.33333333333333331</v>
      </c>
      <c r="J16" s="31">
        <f t="shared" si="2"/>
        <v>0.33333333333333331</v>
      </c>
      <c r="K16" s="31">
        <f t="shared" si="3"/>
        <v>0.33333333333333331</v>
      </c>
      <c r="L16" s="30">
        <f t="shared" si="4"/>
        <v>0.33333333333333331</v>
      </c>
      <c r="N16" s="15" t="s">
        <v>135</v>
      </c>
      <c r="O16" s="12">
        <v>10</v>
      </c>
      <c r="P16" s="12">
        <v>13</v>
      </c>
      <c r="Q16" s="12"/>
      <c r="R16" s="12" t="s">
        <v>120</v>
      </c>
      <c r="S16" s="12"/>
      <c r="T16" s="12"/>
      <c r="U16" s="31" t="str">
        <f t="shared" si="5"/>
        <v/>
      </c>
      <c r="V16" s="31" t="str">
        <f t="shared" si="6"/>
        <v/>
      </c>
      <c r="W16" s="31" t="str">
        <f t="shared" si="7"/>
        <v/>
      </c>
      <c r="X16" s="31">
        <f t="shared" si="8"/>
        <v>-1</v>
      </c>
      <c r="Y16" s="30">
        <f t="shared" si="9"/>
        <v>-1</v>
      </c>
      <c r="Z16" s="14"/>
      <c r="AA16" s="15" t="s">
        <v>136</v>
      </c>
      <c r="AB16" s="12">
        <v>3</v>
      </c>
      <c r="AC16" s="12">
        <v>6</v>
      </c>
      <c r="AD16" s="12">
        <v>4</v>
      </c>
      <c r="AE16" s="12">
        <v>6</v>
      </c>
      <c r="AF16" s="12">
        <v>4</v>
      </c>
      <c r="AG16" s="12">
        <v>7</v>
      </c>
      <c r="AH16" s="31">
        <f t="shared" si="10"/>
        <v>0.75</v>
      </c>
      <c r="AI16" s="31">
        <f t="shared" si="11"/>
        <v>0.16666666666666666</v>
      </c>
      <c r="AJ16" s="31">
        <f t="shared" si="12"/>
        <v>0.75</v>
      </c>
      <c r="AK16" s="31">
        <f t="shared" si="13"/>
        <v>0.16666666666666666</v>
      </c>
      <c r="AL16" s="30">
        <f t="shared" si="14"/>
        <v>1.3333333333333333</v>
      </c>
    </row>
    <row r="17" spans="1:38" x14ac:dyDescent="0.35">
      <c r="A17" s="15" t="s">
        <v>137</v>
      </c>
      <c r="B17" s="12">
        <v>5</v>
      </c>
      <c r="C17" s="12">
        <v>2</v>
      </c>
      <c r="D17" s="12">
        <v>2</v>
      </c>
      <c r="E17" s="12">
        <v>3</v>
      </c>
      <c r="F17" s="62">
        <v>2</v>
      </c>
      <c r="G17" s="62">
        <v>2</v>
      </c>
      <c r="H17" s="31">
        <f t="shared" si="0"/>
        <v>0</v>
      </c>
      <c r="I17" s="31">
        <f t="shared" si="1"/>
        <v>-0.33333333333333331</v>
      </c>
      <c r="J17" s="31">
        <f t="shared" si="2"/>
        <v>0</v>
      </c>
      <c r="K17" s="31">
        <f t="shared" si="3"/>
        <v>0</v>
      </c>
      <c r="L17" s="30">
        <f t="shared" si="4"/>
        <v>-0.6</v>
      </c>
      <c r="N17" s="15" t="s">
        <v>138</v>
      </c>
      <c r="O17" s="12">
        <v>5</v>
      </c>
      <c r="P17" s="12">
        <v>4</v>
      </c>
      <c r="Q17" s="12">
        <v>6</v>
      </c>
      <c r="R17" s="12">
        <v>4</v>
      </c>
      <c r="S17" s="67">
        <v>3</v>
      </c>
      <c r="T17" s="130">
        <v>3</v>
      </c>
      <c r="U17" s="31">
        <f t="shared" si="5"/>
        <v>0</v>
      </c>
      <c r="V17" s="31">
        <f t="shared" si="6"/>
        <v>-0.25</v>
      </c>
      <c r="W17" s="31">
        <f t="shared" si="7"/>
        <v>-0.5</v>
      </c>
      <c r="X17" s="31">
        <f t="shared" si="8"/>
        <v>-0.25</v>
      </c>
      <c r="Y17" s="30">
        <f t="shared" si="9"/>
        <v>-0.4</v>
      </c>
      <c r="Z17" s="14"/>
      <c r="AA17" s="15" t="s">
        <v>67</v>
      </c>
      <c r="AB17" s="12">
        <v>2</v>
      </c>
      <c r="AC17" s="12">
        <v>2</v>
      </c>
      <c r="AD17" s="12">
        <v>2</v>
      </c>
      <c r="AE17" s="12">
        <v>2</v>
      </c>
      <c r="AF17" s="12">
        <v>16</v>
      </c>
      <c r="AG17" s="12">
        <v>15</v>
      </c>
      <c r="AH17" s="31">
        <f t="shared" si="10"/>
        <v>-6.25E-2</v>
      </c>
      <c r="AI17" s="31">
        <f t="shared" si="11"/>
        <v>6.5</v>
      </c>
      <c r="AJ17" s="31">
        <f t="shared" si="12"/>
        <v>6.5</v>
      </c>
      <c r="AK17" s="31">
        <f t="shared" si="13"/>
        <v>6.5</v>
      </c>
      <c r="AL17" s="30">
        <f t="shared" si="14"/>
        <v>6.5</v>
      </c>
    </row>
    <row r="18" spans="1:38" x14ac:dyDescent="0.35">
      <c r="A18" s="15" t="s">
        <v>139</v>
      </c>
      <c r="B18" s="12">
        <v>4</v>
      </c>
      <c r="C18" s="12">
        <v>4</v>
      </c>
      <c r="D18" s="12">
        <v>4</v>
      </c>
      <c r="E18" s="12">
        <v>3</v>
      </c>
      <c r="F18" s="62">
        <v>4</v>
      </c>
      <c r="G18" s="62">
        <v>8</v>
      </c>
      <c r="H18" s="31">
        <f t="shared" si="0"/>
        <v>1</v>
      </c>
      <c r="I18" s="31">
        <f t="shared" si="1"/>
        <v>1.6666666666666667</v>
      </c>
      <c r="J18" s="31">
        <f t="shared" si="2"/>
        <v>1</v>
      </c>
      <c r="K18" s="31">
        <f t="shared" si="3"/>
        <v>1</v>
      </c>
      <c r="L18" s="30">
        <f t="shared" si="4"/>
        <v>1</v>
      </c>
      <c r="N18" s="15" t="s">
        <v>140</v>
      </c>
      <c r="O18" s="12">
        <v>5</v>
      </c>
      <c r="P18" s="12">
        <v>5</v>
      </c>
      <c r="Q18" s="12">
        <v>7</v>
      </c>
      <c r="R18" s="12">
        <v>6</v>
      </c>
      <c r="S18" s="67">
        <v>3</v>
      </c>
      <c r="T18" s="130">
        <v>3</v>
      </c>
      <c r="U18" s="31">
        <f t="shared" si="5"/>
        <v>0</v>
      </c>
      <c r="V18" s="31">
        <f t="shared" si="6"/>
        <v>-0.5</v>
      </c>
      <c r="W18" s="31">
        <f t="shared" si="7"/>
        <v>-0.5714285714285714</v>
      </c>
      <c r="X18" s="31">
        <f t="shared" si="8"/>
        <v>-0.4</v>
      </c>
      <c r="Y18" s="30">
        <f t="shared" si="9"/>
        <v>-0.4</v>
      </c>
      <c r="Z18" s="14"/>
      <c r="AA18" s="15" t="s">
        <v>73</v>
      </c>
      <c r="AB18" s="12"/>
      <c r="AC18" s="12"/>
      <c r="AD18" s="12"/>
      <c r="AE18" s="12"/>
      <c r="AF18" s="12">
        <v>17</v>
      </c>
      <c r="AG18" s="12">
        <v>19</v>
      </c>
      <c r="AH18" s="31">
        <f>IFERROR(((AG18-AF18)/AF18),"")</f>
        <v>0.11764705882352941</v>
      </c>
      <c r="AI18" s="31" t="str">
        <f t="shared" si="11"/>
        <v/>
      </c>
      <c r="AJ18" s="31" t="str">
        <f t="shared" si="12"/>
        <v/>
      </c>
      <c r="AK18" s="31" t="str">
        <f t="shared" si="13"/>
        <v/>
      </c>
      <c r="AL18" s="30" t="str">
        <f t="shared" si="14"/>
        <v/>
      </c>
    </row>
    <row r="19" spans="1:38" x14ac:dyDescent="0.35">
      <c r="A19" s="15" t="s">
        <v>293</v>
      </c>
      <c r="B19" s="12"/>
      <c r="C19" s="12"/>
      <c r="D19" s="12"/>
      <c r="E19" s="12"/>
      <c r="F19" s="62">
        <v>2</v>
      </c>
      <c r="G19" s="62">
        <v>2</v>
      </c>
      <c r="H19" s="31">
        <f t="shared" ref="H19:H27" si="15">IFERROR(((G19-F19)/F19),"")</f>
        <v>0</v>
      </c>
      <c r="I19" s="31" t="str">
        <f t="shared" ref="I19:I27" si="16">IFERROR(((G19-E19)/E19),"")</f>
        <v/>
      </c>
      <c r="J19" s="31" t="str">
        <f t="shared" ref="J19:J27" si="17">IFERROR((G19-D19)/D19,"")</f>
        <v/>
      </c>
      <c r="K19" s="31" t="str">
        <f t="shared" ref="K19:K27" si="18">IFERROR((G19-C19)/C19,"")</f>
        <v/>
      </c>
      <c r="L19" s="30" t="str">
        <f t="shared" ref="L19:L27" si="19">IFERROR((G19-B19)/B19,"")</f>
        <v/>
      </c>
      <c r="N19" s="132" t="s">
        <v>336</v>
      </c>
      <c r="O19" s="12"/>
      <c r="P19" s="12"/>
      <c r="Q19" s="12"/>
      <c r="R19" s="12"/>
      <c r="S19" s="67">
        <v>1</v>
      </c>
      <c r="T19" s="130"/>
      <c r="U19" s="31">
        <f t="shared" ref="U19:U36" si="20">IFERROR(((T19-S19)/S19),"")</f>
        <v>-1</v>
      </c>
      <c r="V19" s="31" t="str">
        <f t="shared" ref="V19:V36" si="21">IFERROR(((T19-R19)/R19),"")</f>
        <v/>
      </c>
      <c r="W19" s="31" t="str">
        <f t="shared" ref="W19:W36" si="22">IFERROR((T19-Q19)/Q19,"")</f>
        <v/>
      </c>
      <c r="X19" s="31" t="str">
        <f t="shared" ref="X19:X36" si="23">IFERROR((T19-P19)/P19,"")</f>
        <v/>
      </c>
      <c r="Y19" s="30" t="str">
        <f t="shared" ref="Y19:Y36" si="24">IFERROR((T19-O19)/O19,"")</f>
        <v/>
      </c>
      <c r="Z19" s="14"/>
      <c r="AA19" s="15" t="s">
        <v>317</v>
      </c>
      <c r="AB19" s="12"/>
      <c r="AC19" s="12"/>
      <c r="AD19" s="12"/>
      <c r="AE19" s="12"/>
      <c r="AF19" s="12">
        <v>5</v>
      </c>
      <c r="AG19" s="12">
        <v>5</v>
      </c>
      <c r="AH19" s="31">
        <f t="shared" ref="AH19:AH37" si="25">IFERROR(((AG19-AF19)/AF19),"")</f>
        <v>0</v>
      </c>
      <c r="AI19" s="31" t="str">
        <f t="shared" ref="AI19:AI37" si="26">IFERROR(((AG19-AE19)/AE19),"")</f>
        <v/>
      </c>
      <c r="AJ19" s="31" t="str">
        <f t="shared" ref="AJ19:AJ37" si="27">IFERROR((AG19-AD19)/AD19,"")</f>
        <v/>
      </c>
      <c r="AK19" s="31" t="str">
        <f t="shared" ref="AK19:AK37" si="28">IFERROR((AG19-AC19)/AC19,"")</f>
        <v/>
      </c>
      <c r="AL19" s="30" t="str">
        <f t="shared" ref="AL19:AL37" si="29">IFERROR((AG19-AB19)/AB19,"")</f>
        <v/>
      </c>
    </row>
    <row r="20" spans="1:38" x14ac:dyDescent="0.35">
      <c r="A20" s="15" t="s">
        <v>335</v>
      </c>
      <c r="B20" s="12"/>
      <c r="C20" s="12"/>
      <c r="D20" s="12"/>
      <c r="E20" s="12"/>
      <c r="F20" s="62">
        <v>1</v>
      </c>
      <c r="G20" s="62"/>
      <c r="H20" s="31">
        <f t="shared" si="15"/>
        <v>-1</v>
      </c>
      <c r="I20" s="31" t="str">
        <f t="shared" si="16"/>
        <v/>
      </c>
      <c r="J20" s="31" t="str">
        <f t="shared" si="17"/>
        <v/>
      </c>
      <c r="K20" s="31" t="str">
        <f t="shared" si="18"/>
        <v/>
      </c>
      <c r="L20" s="30" t="str">
        <f t="shared" si="19"/>
        <v/>
      </c>
      <c r="N20" s="132" t="s">
        <v>301</v>
      </c>
      <c r="O20" s="12"/>
      <c r="P20" s="12"/>
      <c r="Q20" s="12"/>
      <c r="R20" s="12"/>
      <c r="S20" s="67">
        <v>1</v>
      </c>
      <c r="T20" s="130">
        <v>1</v>
      </c>
      <c r="U20" s="31">
        <f t="shared" si="20"/>
        <v>0</v>
      </c>
      <c r="V20" s="31" t="str">
        <f t="shared" si="21"/>
        <v/>
      </c>
      <c r="W20" s="31" t="str">
        <f t="shared" si="22"/>
        <v/>
      </c>
      <c r="X20" s="31" t="str">
        <f t="shared" si="23"/>
        <v/>
      </c>
      <c r="Y20" s="30" t="str">
        <f t="shared" si="24"/>
        <v/>
      </c>
      <c r="Z20" s="14"/>
      <c r="AA20" s="15" t="s">
        <v>320</v>
      </c>
      <c r="AB20" s="12"/>
      <c r="AC20" s="12"/>
      <c r="AD20" s="12"/>
      <c r="AE20" s="12"/>
      <c r="AF20" s="12">
        <v>5</v>
      </c>
      <c r="AG20" s="12"/>
      <c r="AH20" s="31"/>
      <c r="AI20" s="31"/>
      <c r="AJ20" s="31"/>
      <c r="AK20" s="31"/>
      <c r="AL20" s="30"/>
    </row>
    <row r="21" spans="1:38" x14ac:dyDescent="0.35">
      <c r="A21" s="15" t="s">
        <v>294</v>
      </c>
      <c r="B21" s="12"/>
      <c r="C21" s="12"/>
      <c r="D21" s="12"/>
      <c r="E21" s="12"/>
      <c r="F21" s="62"/>
      <c r="G21" s="62">
        <v>3</v>
      </c>
      <c r="H21" s="31" t="str">
        <f t="shared" si="15"/>
        <v/>
      </c>
      <c r="I21" s="31" t="str">
        <f t="shared" si="16"/>
        <v/>
      </c>
      <c r="J21" s="31" t="str">
        <f t="shared" si="17"/>
        <v/>
      </c>
      <c r="K21" s="31" t="str">
        <f t="shared" si="18"/>
        <v/>
      </c>
      <c r="L21" s="30" t="str">
        <f t="shared" si="19"/>
        <v/>
      </c>
      <c r="N21" s="132" t="s">
        <v>302</v>
      </c>
      <c r="O21" s="12"/>
      <c r="P21" s="12"/>
      <c r="Q21" s="12"/>
      <c r="R21" s="12"/>
      <c r="S21" s="67">
        <v>1</v>
      </c>
      <c r="T21" s="130">
        <v>1</v>
      </c>
      <c r="U21" s="31">
        <f t="shared" si="20"/>
        <v>0</v>
      </c>
      <c r="V21" s="31" t="str">
        <f t="shared" si="21"/>
        <v/>
      </c>
      <c r="W21" s="31" t="str">
        <f t="shared" si="22"/>
        <v/>
      </c>
      <c r="X21" s="31" t="str">
        <f t="shared" si="23"/>
        <v/>
      </c>
      <c r="Y21" s="30" t="str">
        <f t="shared" si="24"/>
        <v/>
      </c>
      <c r="Z21" s="14"/>
      <c r="AA21" s="107" t="s">
        <v>318</v>
      </c>
      <c r="AB21" s="12"/>
      <c r="AC21" s="12"/>
      <c r="AD21" s="12"/>
      <c r="AE21" s="12"/>
      <c r="AF21" s="12">
        <v>5</v>
      </c>
      <c r="AG21" s="12">
        <v>2</v>
      </c>
      <c r="AH21" s="31">
        <f t="shared" si="25"/>
        <v>-0.6</v>
      </c>
      <c r="AI21" s="31" t="str">
        <f t="shared" si="26"/>
        <v/>
      </c>
      <c r="AJ21" s="31" t="str">
        <f t="shared" si="27"/>
        <v/>
      </c>
      <c r="AK21" s="31" t="str">
        <f t="shared" si="28"/>
        <v/>
      </c>
      <c r="AL21" s="30" t="str">
        <f t="shared" si="29"/>
        <v/>
      </c>
    </row>
    <row r="22" spans="1:38" x14ac:dyDescent="0.35">
      <c r="A22" s="15" t="s">
        <v>295</v>
      </c>
      <c r="B22" s="12"/>
      <c r="C22" s="12"/>
      <c r="D22" s="12"/>
      <c r="E22" s="12"/>
      <c r="F22" s="62">
        <v>2</v>
      </c>
      <c r="G22" s="62">
        <v>2</v>
      </c>
      <c r="H22" s="31">
        <f t="shared" si="15"/>
        <v>0</v>
      </c>
      <c r="I22" s="31" t="str">
        <f t="shared" si="16"/>
        <v/>
      </c>
      <c r="J22" s="31" t="str">
        <f t="shared" si="17"/>
        <v/>
      </c>
      <c r="K22" s="31" t="str">
        <f t="shared" si="18"/>
        <v/>
      </c>
      <c r="L22" s="30" t="str">
        <f t="shared" si="19"/>
        <v/>
      </c>
      <c r="N22" s="132" t="s">
        <v>303</v>
      </c>
      <c r="O22" s="12"/>
      <c r="P22" s="12"/>
      <c r="Q22" s="12"/>
      <c r="R22" s="12"/>
      <c r="S22" s="67"/>
      <c r="T22" s="130">
        <v>3</v>
      </c>
      <c r="U22" s="31" t="str">
        <f t="shared" si="20"/>
        <v/>
      </c>
      <c r="V22" s="31" t="str">
        <f t="shared" si="21"/>
        <v/>
      </c>
      <c r="W22" s="31" t="str">
        <f t="shared" si="22"/>
        <v/>
      </c>
      <c r="X22" s="31" t="str">
        <f t="shared" si="23"/>
        <v/>
      </c>
      <c r="Y22" s="30" t="str">
        <f t="shared" si="24"/>
        <v/>
      </c>
      <c r="Z22" s="14"/>
      <c r="AA22" s="15" t="s">
        <v>319</v>
      </c>
      <c r="AB22" s="12"/>
      <c r="AC22" s="12"/>
      <c r="AD22" s="12"/>
      <c r="AE22" s="12"/>
      <c r="AF22" s="12">
        <v>5</v>
      </c>
      <c r="AG22" s="12">
        <v>5</v>
      </c>
      <c r="AH22" s="31">
        <f t="shared" si="25"/>
        <v>0</v>
      </c>
      <c r="AI22" s="31" t="str">
        <f t="shared" si="26"/>
        <v/>
      </c>
      <c r="AJ22" s="31" t="str">
        <f t="shared" si="27"/>
        <v/>
      </c>
      <c r="AK22" s="31" t="str">
        <f t="shared" si="28"/>
        <v/>
      </c>
      <c r="AL22" s="30" t="str">
        <f t="shared" si="29"/>
        <v/>
      </c>
    </row>
    <row r="23" spans="1:38" x14ac:dyDescent="0.35">
      <c r="A23" s="15" t="s">
        <v>296</v>
      </c>
      <c r="B23" s="12"/>
      <c r="C23" s="12"/>
      <c r="D23" s="12"/>
      <c r="E23" s="12"/>
      <c r="F23" s="62"/>
      <c r="G23" s="62">
        <v>2</v>
      </c>
      <c r="H23" s="31" t="str">
        <f t="shared" si="15"/>
        <v/>
      </c>
      <c r="I23" s="31" t="str">
        <f t="shared" si="16"/>
        <v/>
      </c>
      <c r="J23" s="31" t="str">
        <f t="shared" si="17"/>
        <v/>
      </c>
      <c r="K23" s="31" t="str">
        <f t="shared" si="18"/>
        <v/>
      </c>
      <c r="L23" s="30" t="str">
        <f t="shared" si="19"/>
        <v/>
      </c>
      <c r="N23" s="132" t="s">
        <v>304</v>
      </c>
      <c r="O23" s="12"/>
      <c r="P23" s="12"/>
      <c r="Q23" s="12"/>
      <c r="R23" s="12"/>
      <c r="S23" s="67">
        <v>1</v>
      </c>
      <c r="T23" s="130">
        <v>1</v>
      </c>
      <c r="U23" s="31">
        <f t="shared" si="20"/>
        <v>0</v>
      </c>
      <c r="V23" s="31" t="str">
        <f t="shared" si="21"/>
        <v/>
      </c>
      <c r="W23" s="31" t="str">
        <f t="shared" si="22"/>
        <v/>
      </c>
      <c r="X23" s="31" t="str">
        <f t="shared" si="23"/>
        <v/>
      </c>
      <c r="Y23" s="30" t="str">
        <f t="shared" si="24"/>
        <v/>
      </c>
      <c r="Z23" s="14"/>
      <c r="AA23" s="15" t="s">
        <v>334</v>
      </c>
      <c r="AB23" s="12"/>
      <c r="AC23" s="12"/>
      <c r="AD23" s="12"/>
      <c r="AE23" s="12"/>
      <c r="AF23" s="12"/>
      <c r="AG23" s="12">
        <v>1</v>
      </c>
      <c r="AH23" s="31" t="str">
        <f t="shared" si="25"/>
        <v/>
      </c>
      <c r="AI23" s="31" t="str">
        <f t="shared" si="26"/>
        <v/>
      </c>
      <c r="AJ23" s="31" t="str">
        <f t="shared" si="27"/>
        <v/>
      </c>
      <c r="AK23" s="31" t="str">
        <f t="shared" si="28"/>
        <v/>
      </c>
      <c r="AL23" s="30" t="str">
        <f t="shared" si="29"/>
        <v/>
      </c>
    </row>
    <row r="24" spans="1:38" x14ac:dyDescent="0.35">
      <c r="A24" s="15" t="s">
        <v>297</v>
      </c>
      <c r="B24" s="12"/>
      <c r="C24" s="12"/>
      <c r="D24" s="12"/>
      <c r="E24" s="12"/>
      <c r="F24" s="62">
        <v>3</v>
      </c>
      <c r="G24" s="62">
        <v>4</v>
      </c>
      <c r="H24" s="31">
        <f t="shared" si="15"/>
        <v>0.33333333333333331</v>
      </c>
      <c r="I24" s="31" t="str">
        <f t="shared" si="16"/>
        <v/>
      </c>
      <c r="J24" s="31" t="str">
        <f t="shared" si="17"/>
        <v/>
      </c>
      <c r="K24" s="31" t="str">
        <f t="shared" si="18"/>
        <v/>
      </c>
      <c r="L24" s="30" t="str">
        <f t="shared" si="19"/>
        <v/>
      </c>
      <c r="N24" s="132" t="s">
        <v>305</v>
      </c>
      <c r="O24" s="12"/>
      <c r="P24" s="12"/>
      <c r="Q24" s="12"/>
      <c r="R24" s="12"/>
      <c r="S24" s="67">
        <v>1</v>
      </c>
      <c r="T24" s="130">
        <v>1</v>
      </c>
      <c r="U24" s="31">
        <f t="shared" si="20"/>
        <v>0</v>
      </c>
      <c r="V24" s="31" t="str">
        <f t="shared" si="21"/>
        <v/>
      </c>
      <c r="W24" s="31" t="str">
        <f t="shared" si="22"/>
        <v/>
      </c>
      <c r="X24" s="31" t="str">
        <f t="shared" si="23"/>
        <v/>
      </c>
      <c r="Y24" s="30" t="str">
        <f t="shared" si="24"/>
        <v/>
      </c>
      <c r="Z24" s="14"/>
      <c r="AA24" s="15" t="s">
        <v>321</v>
      </c>
      <c r="AB24" s="12"/>
      <c r="AC24" s="12"/>
      <c r="AD24" s="12"/>
      <c r="AE24" s="12"/>
      <c r="AF24" s="12">
        <v>3</v>
      </c>
      <c r="AG24" s="12">
        <v>6</v>
      </c>
      <c r="AH24" s="31">
        <f t="shared" si="25"/>
        <v>1</v>
      </c>
      <c r="AI24" s="31" t="str">
        <f t="shared" si="26"/>
        <v/>
      </c>
      <c r="AJ24" s="31" t="str">
        <f t="shared" si="27"/>
        <v/>
      </c>
      <c r="AK24" s="31" t="str">
        <f t="shared" si="28"/>
        <v/>
      </c>
      <c r="AL24" s="30" t="str">
        <f t="shared" si="29"/>
        <v/>
      </c>
    </row>
    <row r="25" spans="1:38" x14ac:dyDescent="0.35">
      <c r="A25" s="15" t="s">
        <v>298</v>
      </c>
      <c r="B25" s="12"/>
      <c r="C25" s="12"/>
      <c r="D25" s="12"/>
      <c r="E25" s="12"/>
      <c r="F25" s="62">
        <v>2</v>
      </c>
      <c r="G25" s="62">
        <v>3</v>
      </c>
      <c r="H25" s="31">
        <f t="shared" si="15"/>
        <v>0.5</v>
      </c>
      <c r="I25" s="31" t="str">
        <f t="shared" si="16"/>
        <v/>
      </c>
      <c r="J25" s="31" t="str">
        <f t="shared" si="17"/>
        <v/>
      </c>
      <c r="K25" s="31" t="str">
        <f t="shared" si="18"/>
        <v/>
      </c>
      <c r="L25" s="30" t="str">
        <f t="shared" si="19"/>
        <v/>
      </c>
      <c r="N25" s="132" t="s">
        <v>306</v>
      </c>
      <c r="O25" s="12"/>
      <c r="P25" s="12"/>
      <c r="Q25" s="12"/>
      <c r="R25" s="12"/>
      <c r="S25" s="67"/>
      <c r="T25" s="130">
        <v>1</v>
      </c>
      <c r="U25" s="31" t="str">
        <f t="shared" si="20"/>
        <v/>
      </c>
      <c r="V25" s="31" t="str">
        <f t="shared" si="21"/>
        <v/>
      </c>
      <c r="W25" s="31" t="str">
        <f t="shared" si="22"/>
        <v/>
      </c>
      <c r="X25" s="31" t="str">
        <f t="shared" si="23"/>
        <v/>
      </c>
      <c r="Y25" s="30" t="str">
        <f t="shared" si="24"/>
        <v/>
      </c>
      <c r="Z25" s="14"/>
      <c r="AA25" s="15" t="s">
        <v>322</v>
      </c>
      <c r="AB25" s="12"/>
      <c r="AC25" s="12"/>
      <c r="AD25" s="12"/>
      <c r="AE25" s="12"/>
      <c r="AF25" s="12">
        <v>8</v>
      </c>
      <c r="AG25" s="12">
        <v>6</v>
      </c>
      <c r="AH25" s="31">
        <f t="shared" si="25"/>
        <v>-0.25</v>
      </c>
      <c r="AI25" s="31" t="str">
        <f t="shared" si="26"/>
        <v/>
      </c>
      <c r="AJ25" s="31" t="str">
        <f t="shared" si="27"/>
        <v/>
      </c>
      <c r="AK25" s="31" t="str">
        <f t="shared" si="28"/>
        <v/>
      </c>
      <c r="AL25" s="30" t="str">
        <f t="shared" si="29"/>
        <v/>
      </c>
    </row>
    <row r="26" spans="1:38" x14ac:dyDescent="0.35">
      <c r="A26" s="15" t="s">
        <v>299</v>
      </c>
      <c r="B26" s="12"/>
      <c r="C26" s="12"/>
      <c r="D26" s="12"/>
      <c r="E26" s="12"/>
      <c r="F26" s="62">
        <v>2</v>
      </c>
      <c r="G26" s="62">
        <v>1</v>
      </c>
      <c r="H26" s="31">
        <f t="shared" si="15"/>
        <v>-0.5</v>
      </c>
      <c r="I26" s="31" t="str">
        <f t="shared" si="16"/>
        <v/>
      </c>
      <c r="J26" s="31" t="str">
        <f t="shared" si="17"/>
        <v/>
      </c>
      <c r="K26" s="31" t="str">
        <f t="shared" si="18"/>
        <v/>
      </c>
      <c r="L26" s="30" t="str">
        <f t="shared" si="19"/>
        <v/>
      </c>
      <c r="N26" s="132" t="s">
        <v>307</v>
      </c>
      <c r="O26" s="12"/>
      <c r="P26" s="12"/>
      <c r="Q26" s="12"/>
      <c r="R26" s="12"/>
      <c r="S26" s="67"/>
      <c r="T26" s="130">
        <v>1</v>
      </c>
      <c r="U26" s="31" t="str">
        <f t="shared" si="20"/>
        <v/>
      </c>
      <c r="V26" s="31" t="str">
        <f t="shared" si="21"/>
        <v/>
      </c>
      <c r="W26" s="31" t="str">
        <f t="shared" si="22"/>
        <v/>
      </c>
      <c r="X26" s="31" t="str">
        <f t="shared" si="23"/>
        <v/>
      </c>
      <c r="Y26" s="30" t="str">
        <f t="shared" si="24"/>
        <v/>
      </c>
      <c r="Z26" s="14"/>
      <c r="AA26" s="15" t="s">
        <v>323</v>
      </c>
      <c r="AB26" s="12"/>
      <c r="AC26" s="12"/>
      <c r="AD26" s="12"/>
      <c r="AE26" s="12"/>
      <c r="AF26" s="12">
        <v>3</v>
      </c>
      <c r="AG26" s="12">
        <v>7</v>
      </c>
      <c r="AH26" s="31">
        <f t="shared" si="25"/>
        <v>1.3333333333333333</v>
      </c>
      <c r="AI26" s="31" t="str">
        <f t="shared" si="26"/>
        <v/>
      </c>
      <c r="AJ26" s="31" t="str">
        <f t="shared" si="27"/>
        <v/>
      </c>
      <c r="AK26" s="31" t="str">
        <f t="shared" si="28"/>
        <v/>
      </c>
      <c r="AL26" s="30" t="str">
        <f t="shared" si="29"/>
        <v/>
      </c>
    </row>
    <row r="27" spans="1:38" x14ac:dyDescent="0.35">
      <c r="A27" s="15" t="s">
        <v>300</v>
      </c>
      <c r="B27" s="12"/>
      <c r="C27" s="12"/>
      <c r="D27" s="12"/>
      <c r="E27" s="12"/>
      <c r="F27" s="62"/>
      <c r="G27" s="62">
        <v>1</v>
      </c>
      <c r="H27" s="31" t="str">
        <f t="shared" si="15"/>
        <v/>
      </c>
      <c r="I27" s="31" t="str">
        <f t="shared" si="16"/>
        <v/>
      </c>
      <c r="J27" s="31" t="str">
        <f t="shared" si="17"/>
        <v/>
      </c>
      <c r="K27" s="31" t="str">
        <f t="shared" si="18"/>
        <v/>
      </c>
      <c r="L27" s="30" t="str">
        <f t="shared" si="19"/>
        <v/>
      </c>
      <c r="N27" s="132" t="s">
        <v>308</v>
      </c>
      <c r="O27" s="12"/>
      <c r="P27" s="12"/>
      <c r="Q27" s="12"/>
      <c r="R27" s="12"/>
      <c r="S27" s="67">
        <v>1</v>
      </c>
      <c r="T27" s="130">
        <v>1</v>
      </c>
      <c r="U27" s="31">
        <f t="shared" si="20"/>
        <v>0</v>
      </c>
      <c r="V27" s="31" t="str">
        <f t="shared" si="21"/>
        <v/>
      </c>
      <c r="W27" s="31" t="str">
        <f t="shared" si="22"/>
        <v/>
      </c>
      <c r="X27" s="31" t="str">
        <f t="shared" si="23"/>
        <v/>
      </c>
      <c r="Y27" s="30" t="str">
        <f t="shared" si="24"/>
        <v/>
      </c>
      <c r="Z27" s="14"/>
      <c r="AA27" s="15" t="s">
        <v>324</v>
      </c>
      <c r="AB27" s="12"/>
      <c r="AC27" s="12"/>
      <c r="AD27" s="12"/>
      <c r="AE27" s="12"/>
      <c r="AF27" s="12">
        <v>4</v>
      </c>
      <c r="AG27" s="12">
        <v>8</v>
      </c>
      <c r="AH27" s="31">
        <f t="shared" si="25"/>
        <v>1</v>
      </c>
      <c r="AI27" s="31" t="str">
        <f t="shared" si="26"/>
        <v/>
      </c>
      <c r="AJ27" s="31" t="str">
        <f t="shared" si="27"/>
        <v/>
      </c>
      <c r="AK27" s="31" t="str">
        <f t="shared" si="28"/>
        <v/>
      </c>
      <c r="AL27" s="30" t="str">
        <f t="shared" si="29"/>
        <v/>
      </c>
    </row>
    <row r="28" spans="1:38" x14ac:dyDescent="0.35">
      <c r="A28" s="15" t="s">
        <v>141</v>
      </c>
      <c r="B28" s="12">
        <v>2</v>
      </c>
      <c r="C28" s="12">
        <v>2</v>
      </c>
      <c r="D28" s="12">
        <v>2</v>
      </c>
      <c r="E28" s="12">
        <v>2</v>
      </c>
      <c r="F28" s="62">
        <v>2</v>
      </c>
      <c r="G28" s="62">
        <v>1</v>
      </c>
      <c r="H28" s="31">
        <f t="shared" si="0"/>
        <v>-0.5</v>
      </c>
      <c r="I28" s="31">
        <f t="shared" si="1"/>
        <v>-0.5</v>
      </c>
      <c r="J28" s="31">
        <f t="shared" si="2"/>
        <v>-0.5</v>
      </c>
      <c r="K28" s="31">
        <f t="shared" si="3"/>
        <v>-0.5</v>
      </c>
      <c r="L28" s="30">
        <f t="shared" si="4"/>
        <v>-0.5</v>
      </c>
      <c r="N28" s="132" t="s">
        <v>309</v>
      </c>
      <c r="O28" s="12"/>
      <c r="P28" s="12"/>
      <c r="Q28" s="12"/>
      <c r="R28" s="12"/>
      <c r="S28" s="67">
        <v>1</v>
      </c>
      <c r="T28" s="130">
        <v>1</v>
      </c>
      <c r="U28" s="31">
        <f t="shared" si="20"/>
        <v>0</v>
      </c>
      <c r="V28" s="31" t="str">
        <f t="shared" si="21"/>
        <v/>
      </c>
      <c r="W28" s="31" t="str">
        <f t="shared" si="22"/>
        <v/>
      </c>
      <c r="X28" s="31" t="str">
        <f t="shared" si="23"/>
        <v/>
      </c>
      <c r="Y28" s="30" t="str">
        <f t="shared" si="24"/>
        <v/>
      </c>
      <c r="Z28" s="14"/>
      <c r="AA28" s="15" t="s">
        <v>325</v>
      </c>
      <c r="AB28" s="12"/>
      <c r="AC28" s="12"/>
      <c r="AD28" s="12"/>
      <c r="AE28" s="12"/>
      <c r="AF28" s="12">
        <v>9</v>
      </c>
      <c r="AG28" s="12">
        <v>9</v>
      </c>
      <c r="AH28" s="31">
        <f t="shared" si="25"/>
        <v>0</v>
      </c>
      <c r="AI28" s="31" t="str">
        <f t="shared" si="26"/>
        <v/>
      </c>
      <c r="AJ28" s="31" t="str">
        <f t="shared" si="27"/>
        <v/>
      </c>
      <c r="AK28" s="31" t="str">
        <f t="shared" si="28"/>
        <v/>
      </c>
      <c r="AL28" s="30" t="str">
        <f t="shared" si="29"/>
        <v/>
      </c>
    </row>
    <row r="29" spans="1:38" x14ac:dyDescent="0.35">
      <c r="A29" s="15" t="s">
        <v>143</v>
      </c>
      <c r="B29" s="12">
        <v>2</v>
      </c>
      <c r="C29" s="12">
        <v>1</v>
      </c>
      <c r="D29" s="12">
        <v>2</v>
      </c>
      <c r="E29" s="12">
        <v>2</v>
      </c>
      <c r="F29" s="62">
        <v>2</v>
      </c>
      <c r="G29" s="62">
        <v>2</v>
      </c>
      <c r="H29" s="31">
        <f t="shared" si="0"/>
        <v>0</v>
      </c>
      <c r="I29" s="31">
        <f t="shared" si="1"/>
        <v>0</v>
      </c>
      <c r="J29" s="31">
        <f t="shared" si="2"/>
        <v>0</v>
      </c>
      <c r="K29" s="31">
        <f t="shared" si="3"/>
        <v>1</v>
      </c>
      <c r="L29" s="30">
        <f t="shared" si="4"/>
        <v>0</v>
      </c>
      <c r="N29" s="132" t="s">
        <v>310</v>
      </c>
      <c r="O29" s="12"/>
      <c r="P29" s="12"/>
      <c r="Q29" s="12"/>
      <c r="R29" s="12"/>
      <c r="S29" s="67">
        <v>1</v>
      </c>
      <c r="T29" s="130">
        <v>1</v>
      </c>
      <c r="U29" s="31">
        <f t="shared" si="20"/>
        <v>0</v>
      </c>
      <c r="V29" s="31" t="str">
        <f t="shared" si="21"/>
        <v/>
      </c>
      <c r="W29" s="31" t="str">
        <f t="shared" si="22"/>
        <v/>
      </c>
      <c r="X29" s="31" t="str">
        <f t="shared" si="23"/>
        <v/>
      </c>
      <c r="Y29" s="30" t="str">
        <f t="shared" si="24"/>
        <v/>
      </c>
      <c r="Z29" s="14"/>
      <c r="AA29" s="15" t="s">
        <v>89</v>
      </c>
      <c r="AB29" s="12"/>
      <c r="AC29" s="12"/>
      <c r="AD29" s="12"/>
      <c r="AE29" s="12"/>
      <c r="AF29" s="12">
        <v>13</v>
      </c>
      <c r="AG29" s="12">
        <v>12</v>
      </c>
      <c r="AH29" s="31">
        <f t="shared" si="25"/>
        <v>-7.6923076923076927E-2</v>
      </c>
      <c r="AI29" s="31" t="str">
        <f t="shared" si="26"/>
        <v/>
      </c>
      <c r="AJ29" s="31" t="str">
        <f t="shared" si="27"/>
        <v/>
      </c>
      <c r="AK29" s="31" t="str">
        <f t="shared" si="28"/>
        <v/>
      </c>
      <c r="AL29" s="30" t="str">
        <f t="shared" si="29"/>
        <v/>
      </c>
    </row>
    <row r="30" spans="1:38" x14ac:dyDescent="0.35">
      <c r="A30" s="15" t="s">
        <v>146</v>
      </c>
      <c r="B30" s="12">
        <v>2</v>
      </c>
      <c r="C30" s="12"/>
      <c r="D30" s="12">
        <v>2</v>
      </c>
      <c r="E30" s="12">
        <v>4</v>
      </c>
      <c r="F30" s="62">
        <v>7</v>
      </c>
      <c r="G30" s="62">
        <v>11</v>
      </c>
      <c r="H30" s="31">
        <f t="shared" si="0"/>
        <v>0.5714285714285714</v>
      </c>
      <c r="I30" s="31">
        <f t="shared" si="1"/>
        <v>1.75</v>
      </c>
      <c r="J30" s="31">
        <f t="shared" si="2"/>
        <v>4.5</v>
      </c>
      <c r="K30" s="31" t="str">
        <f t="shared" si="3"/>
        <v/>
      </c>
      <c r="L30" s="30">
        <f t="shared" si="4"/>
        <v>4.5</v>
      </c>
      <c r="N30" s="132" t="s">
        <v>311</v>
      </c>
      <c r="O30" s="12"/>
      <c r="P30" s="12"/>
      <c r="Q30" s="12"/>
      <c r="R30" s="12"/>
      <c r="S30" s="67"/>
      <c r="T30" s="130">
        <v>1</v>
      </c>
      <c r="U30" s="31" t="str">
        <f t="shared" si="20"/>
        <v/>
      </c>
      <c r="V30" s="31" t="str">
        <f t="shared" si="21"/>
        <v/>
      </c>
      <c r="W30" s="31" t="str">
        <f t="shared" si="22"/>
        <v/>
      </c>
      <c r="X30" s="31" t="str">
        <f t="shared" si="23"/>
        <v/>
      </c>
      <c r="Y30" s="30" t="str">
        <f t="shared" si="24"/>
        <v/>
      </c>
      <c r="Z30" s="14"/>
      <c r="AA30" s="15" t="s">
        <v>326</v>
      </c>
      <c r="AB30" s="12"/>
      <c r="AC30" s="12"/>
      <c r="AD30" s="12"/>
      <c r="AE30" s="12"/>
      <c r="AF30" s="12">
        <v>5</v>
      </c>
      <c r="AG30" s="12">
        <v>5</v>
      </c>
      <c r="AH30" s="31">
        <f t="shared" si="25"/>
        <v>0</v>
      </c>
      <c r="AI30" s="31" t="str">
        <f t="shared" si="26"/>
        <v/>
      </c>
      <c r="AJ30" s="31" t="str">
        <f t="shared" si="27"/>
        <v/>
      </c>
      <c r="AK30" s="31" t="str">
        <f t="shared" si="28"/>
        <v/>
      </c>
      <c r="AL30" s="30" t="str">
        <f t="shared" si="29"/>
        <v/>
      </c>
    </row>
    <row r="31" spans="1:38" x14ac:dyDescent="0.35">
      <c r="A31" s="15" t="s">
        <v>148</v>
      </c>
      <c r="B31" s="12">
        <v>1</v>
      </c>
      <c r="C31" s="12">
        <v>2</v>
      </c>
      <c r="D31" s="12">
        <v>2</v>
      </c>
      <c r="E31" s="12">
        <v>2</v>
      </c>
      <c r="F31" s="62">
        <v>3</v>
      </c>
      <c r="G31" s="62">
        <v>6</v>
      </c>
      <c r="H31" s="31">
        <f t="shared" si="0"/>
        <v>1</v>
      </c>
      <c r="I31" s="31">
        <f t="shared" si="1"/>
        <v>2</v>
      </c>
      <c r="J31" s="31">
        <f t="shared" si="2"/>
        <v>2</v>
      </c>
      <c r="K31" s="31">
        <f t="shared" si="3"/>
        <v>2</v>
      </c>
      <c r="L31" s="30">
        <f t="shared" si="4"/>
        <v>5</v>
      </c>
      <c r="N31" s="132" t="s">
        <v>312</v>
      </c>
      <c r="O31" s="12"/>
      <c r="P31" s="12"/>
      <c r="Q31" s="12"/>
      <c r="R31" s="12"/>
      <c r="S31" s="67"/>
      <c r="T31" s="130">
        <v>1</v>
      </c>
      <c r="U31" s="31" t="str">
        <f t="shared" si="20"/>
        <v/>
      </c>
      <c r="V31" s="31" t="str">
        <f t="shared" si="21"/>
        <v/>
      </c>
      <c r="W31" s="31" t="str">
        <f t="shared" si="22"/>
        <v/>
      </c>
      <c r="X31" s="31" t="str">
        <f t="shared" si="23"/>
        <v/>
      </c>
      <c r="Y31" s="30" t="str">
        <f t="shared" si="24"/>
        <v/>
      </c>
      <c r="Z31" s="14"/>
      <c r="AA31" s="15" t="s">
        <v>327</v>
      </c>
      <c r="AB31" s="12"/>
      <c r="AC31" s="12"/>
      <c r="AD31" s="12"/>
      <c r="AE31" s="12"/>
      <c r="AF31" s="12">
        <v>11</v>
      </c>
      <c r="AG31" s="12">
        <v>12</v>
      </c>
      <c r="AH31" s="31">
        <f t="shared" si="25"/>
        <v>9.0909090909090912E-2</v>
      </c>
      <c r="AI31" s="31" t="str">
        <f t="shared" si="26"/>
        <v/>
      </c>
      <c r="AJ31" s="31" t="str">
        <f t="shared" si="27"/>
        <v/>
      </c>
      <c r="AK31" s="31" t="str">
        <f t="shared" si="28"/>
        <v/>
      </c>
      <c r="AL31" s="30" t="str">
        <f t="shared" si="29"/>
        <v/>
      </c>
    </row>
    <row r="32" spans="1:38" x14ac:dyDescent="0.35">
      <c r="A32" s="15" t="s">
        <v>150</v>
      </c>
      <c r="B32" s="12"/>
      <c r="C32" s="12">
        <v>2</v>
      </c>
      <c r="D32" s="12">
        <v>3</v>
      </c>
      <c r="E32" s="12">
        <v>3</v>
      </c>
      <c r="F32" s="62">
        <v>3</v>
      </c>
      <c r="G32" s="62">
        <v>3</v>
      </c>
      <c r="H32" s="31">
        <f t="shared" si="0"/>
        <v>0</v>
      </c>
      <c r="I32" s="31">
        <f t="shared" si="1"/>
        <v>0</v>
      </c>
      <c r="J32" s="31">
        <f t="shared" si="2"/>
        <v>0</v>
      </c>
      <c r="K32" s="31">
        <f t="shared" si="3"/>
        <v>0.5</v>
      </c>
      <c r="L32" s="30" t="str">
        <f t="shared" si="4"/>
        <v/>
      </c>
      <c r="N32" s="132" t="s">
        <v>313</v>
      </c>
      <c r="O32" s="12"/>
      <c r="P32" s="12"/>
      <c r="Q32" s="12"/>
      <c r="R32" s="12"/>
      <c r="S32" s="67">
        <v>1</v>
      </c>
      <c r="T32" s="130">
        <v>1</v>
      </c>
      <c r="U32" s="31">
        <f t="shared" si="20"/>
        <v>0</v>
      </c>
      <c r="V32" s="31" t="str">
        <f t="shared" si="21"/>
        <v/>
      </c>
      <c r="W32" s="31" t="str">
        <f t="shared" si="22"/>
        <v/>
      </c>
      <c r="X32" s="31" t="str">
        <f t="shared" si="23"/>
        <v/>
      </c>
      <c r="Y32" s="30" t="str">
        <f t="shared" si="24"/>
        <v/>
      </c>
      <c r="Z32" s="14"/>
      <c r="AA32" s="15" t="s">
        <v>328</v>
      </c>
      <c r="AB32" s="12"/>
      <c r="AC32" s="12"/>
      <c r="AD32" s="12"/>
      <c r="AE32" s="12"/>
      <c r="AF32" s="12">
        <v>8</v>
      </c>
      <c r="AG32" s="12">
        <v>6</v>
      </c>
      <c r="AH32" s="31">
        <f t="shared" si="25"/>
        <v>-0.25</v>
      </c>
      <c r="AI32" s="31" t="str">
        <f t="shared" si="26"/>
        <v/>
      </c>
      <c r="AJ32" s="31" t="str">
        <f t="shared" si="27"/>
        <v/>
      </c>
      <c r="AK32" s="31" t="str">
        <f t="shared" si="28"/>
        <v/>
      </c>
      <c r="AL32" s="30" t="str">
        <f t="shared" si="29"/>
        <v/>
      </c>
    </row>
    <row r="33" spans="1:38" x14ac:dyDescent="0.35">
      <c r="A33" s="15" t="s">
        <v>152</v>
      </c>
      <c r="B33" s="12">
        <v>1</v>
      </c>
      <c r="C33" s="12">
        <v>1</v>
      </c>
      <c r="D33" s="12">
        <v>1</v>
      </c>
      <c r="E33" s="12">
        <v>1</v>
      </c>
      <c r="F33" s="62">
        <v>1</v>
      </c>
      <c r="G33" s="62">
        <v>2</v>
      </c>
      <c r="H33" s="31">
        <f t="shared" si="0"/>
        <v>1</v>
      </c>
      <c r="I33" s="31">
        <f t="shared" si="1"/>
        <v>1</v>
      </c>
      <c r="J33" s="31">
        <f t="shared" si="2"/>
        <v>1</v>
      </c>
      <c r="K33" s="31">
        <f t="shared" si="3"/>
        <v>1</v>
      </c>
      <c r="L33" s="30">
        <f t="shared" si="4"/>
        <v>1</v>
      </c>
      <c r="N33" s="132" t="s">
        <v>337</v>
      </c>
      <c r="O33" s="12"/>
      <c r="P33" s="12"/>
      <c r="Q33" s="12"/>
      <c r="R33" s="12"/>
      <c r="S33" s="67">
        <v>1</v>
      </c>
      <c r="T33" s="130"/>
      <c r="U33" s="31"/>
      <c r="V33" s="31"/>
      <c r="W33" s="31"/>
      <c r="X33" s="31"/>
      <c r="Y33" s="30"/>
      <c r="Z33" s="14"/>
      <c r="AA33" s="15" t="s">
        <v>330</v>
      </c>
      <c r="AB33" s="12"/>
      <c r="AC33" s="12"/>
      <c r="AD33" s="12"/>
      <c r="AE33" s="12"/>
      <c r="AF33" s="12">
        <v>6</v>
      </c>
      <c r="AG33" s="12"/>
      <c r="AH33" s="31"/>
      <c r="AI33" s="31"/>
      <c r="AJ33" s="31"/>
      <c r="AK33" s="31"/>
      <c r="AL33" s="30"/>
    </row>
    <row r="34" spans="1:38" x14ac:dyDescent="0.35">
      <c r="A34" s="15" t="s">
        <v>154</v>
      </c>
      <c r="B34" s="12"/>
      <c r="C34" s="12"/>
      <c r="D34" s="12"/>
      <c r="E34" s="12" t="s">
        <v>120</v>
      </c>
      <c r="F34" s="62">
        <v>2</v>
      </c>
      <c r="G34" s="62">
        <v>1</v>
      </c>
      <c r="H34" s="31">
        <f t="shared" si="0"/>
        <v>-0.5</v>
      </c>
      <c r="I34" s="31" t="str">
        <f t="shared" si="1"/>
        <v/>
      </c>
      <c r="J34" s="31" t="str">
        <f t="shared" si="2"/>
        <v/>
      </c>
      <c r="K34" s="31" t="str">
        <f t="shared" si="3"/>
        <v/>
      </c>
      <c r="L34" s="30" t="str">
        <f t="shared" si="4"/>
        <v/>
      </c>
      <c r="N34" s="132" t="s">
        <v>314</v>
      </c>
      <c r="O34" s="12"/>
      <c r="P34" s="12"/>
      <c r="Q34" s="12"/>
      <c r="R34" s="12"/>
      <c r="S34" s="67"/>
      <c r="T34" s="130">
        <v>1</v>
      </c>
      <c r="U34" s="31" t="str">
        <f t="shared" si="20"/>
        <v/>
      </c>
      <c r="V34" s="31" t="str">
        <f t="shared" si="21"/>
        <v/>
      </c>
      <c r="W34" s="31" t="str">
        <f t="shared" si="22"/>
        <v/>
      </c>
      <c r="X34" s="31" t="str">
        <f t="shared" si="23"/>
        <v/>
      </c>
      <c r="Y34" s="30" t="str">
        <f t="shared" si="24"/>
        <v/>
      </c>
      <c r="Z34" s="14"/>
      <c r="AA34" s="15" t="s">
        <v>329</v>
      </c>
      <c r="AB34" s="12"/>
      <c r="AC34" s="12"/>
      <c r="AD34" s="12"/>
      <c r="AE34" s="12"/>
      <c r="AF34" s="12">
        <v>13</v>
      </c>
      <c r="AG34" s="12">
        <v>15</v>
      </c>
      <c r="AH34" s="31">
        <f t="shared" si="25"/>
        <v>0.15384615384615385</v>
      </c>
      <c r="AI34" s="31" t="str">
        <f t="shared" si="26"/>
        <v/>
      </c>
      <c r="AJ34" s="31" t="str">
        <f t="shared" si="27"/>
        <v/>
      </c>
      <c r="AK34" s="31" t="str">
        <f t="shared" si="28"/>
        <v/>
      </c>
      <c r="AL34" s="30" t="str">
        <f t="shared" si="29"/>
        <v/>
      </c>
    </row>
    <row r="35" spans="1:38" x14ac:dyDescent="0.35">
      <c r="A35" s="15" t="s">
        <v>156</v>
      </c>
      <c r="B35" s="12">
        <v>2</v>
      </c>
      <c r="C35" s="12">
        <v>1</v>
      </c>
      <c r="D35" s="12">
        <v>1</v>
      </c>
      <c r="E35" s="12">
        <v>2</v>
      </c>
      <c r="F35" s="62">
        <v>1</v>
      </c>
      <c r="G35" s="62"/>
      <c r="H35" s="31">
        <f t="shared" si="0"/>
        <v>-1</v>
      </c>
      <c r="I35" s="31">
        <f t="shared" si="1"/>
        <v>-1</v>
      </c>
      <c r="J35" s="31">
        <f t="shared" si="2"/>
        <v>-1</v>
      </c>
      <c r="K35" s="31">
        <f t="shared" si="3"/>
        <v>-1</v>
      </c>
      <c r="L35" s="30">
        <f t="shared" si="4"/>
        <v>-1</v>
      </c>
      <c r="N35" s="132" t="s">
        <v>315</v>
      </c>
      <c r="O35" s="12"/>
      <c r="P35" s="12"/>
      <c r="Q35" s="12"/>
      <c r="R35" s="12"/>
      <c r="S35" s="67">
        <v>2</v>
      </c>
      <c r="T35" s="130">
        <v>1</v>
      </c>
      <c r="U35" s="31">
        <f t="shared" si="20"/>
        <v>-0.5</v>
      </c>
      <c r="V35" s="31" t="str">
        <f t="shared" si="21"/>
        <v/>
      </c>
      <c r="W35" s="31" t="str">
        <f t="shared" si="22"/>
        <v/>
      </c>
      <c r="X35" s="31" t="str">
        <f t="shared" si="23"/>
        <v/>
      </c>
      <c r="Y35" s="30" t="str">
        <f t="shared" si="24"/>
        <v/>
      </c>
      <c r="Z35" s="14"/>
      <c r="AA35" s="15" t="s">
        <v>333</v>
      </c>
      <c r="AB35" s="12"/>
      <c r="AC35" s="12"/>
      <c r="AD35" s="12"/>
      <c r="AE35" s="12"/>
      <c r="AF35" s="12"/>
      <c r="AG35" s="12">
        <v>4</v>
      </c>
      <c r="AH35" s="31" t="str">
        <f t="shared" si="25"/>
        <v/>
      </c>
      <c r="AI35" s="31" t="str">
        <f t="shared" si="26"/>
        <v/>
      </c>
      <c r="AJ35" s="31" t="str">
        <f t="shared" si="27"/>
        <v/>
      </c>
      <c r="AK35" s="31" t="str">
        <f t="shared" si="28"/>
        <v/>
      </c>
      <c r="AL35" s="30" t="str">
        <f t="shared" si="29"/>
        <v/>
      </c>
    </row>
    <row r="36" spans="1:38" x14ac:dyDescent="0.35">
      <c r="A36" s="15" t="s">
        <v>158</v>
      </c>
      <c r="B36" s="12"/>
      <c r="C36" s="12"/>
      <c r="D36" s="12"/>
      <c r="E36" s="12">
        <v>1</v>
      </c>
      <c r="F36" s="12"/>
      <c r="G36" s="12"/>
      <c r="H36" s="31" t="str">
        <f t="shared" si="0"/>
        <v/>
      </c>
      <c r="I36" s="31">
        <f t="shared" si="1"/>
        <v>-1</v>
      </c>
      <c r="J36" s="31" t="str">
        <f t="shared" si="2"/>
        <v/>
      </c>
      <c r="K36" s="31" t="str">
        <f t="shared" si="3"/>
        <v/>
      </c>
      <c r="L36" s="30" t="str">
        <f t="shared" si="4"/>
        <v/>
      </c>
      <c r="N36" s="15" t="s">
        <v>316</v>
      </c>
      <c r="O36" s="12"/>
      <c r="P36" s="12"/>
      <c r="Q36" s="12"/>
      <c r="R36" s="12"/>
      <c r="S36" s="67"/>
      <c r="T36" s="130">
        <v>1</v>
      </c>
      <c r="U36" s="31" t="str">
        <f t="shared" si="20"/>
        <v/>
      </c>
      <c r="V36" s="31" t="str">
        <f t="shared" si="21"/>
        <v/>
      </c>
      <c r="W36" s="31" t="str">
        <f t="shared" si="22"/>
        <v/>
      </c>
      <c r="X36" s="31" t="str">
        <f t="shared" si="23"/>
        <v/>
      </c>
      <c r="Y36" s="30" t="str">
        <f t="shared" si="24"/>
        <v/>
      </c>
      <c r="Z36" s="14"/>
      <c r="AA36" s="15" t="s">
        <v>331</v>
      </c>
      <c r="AB36" s="12"/>
      <c r="AC36" s="12"/>
      <c r="AD36" s="12"/>
      <c r="AE36" s="12"/>
      <c r="AF36" s="12">
        <v>11</v>
      </c>
      <c r="AG36" s="12">
        <v>9</v>
      </c>
      <c r="AH36" s="31">
        <f t="shared" si="25"/>
        <v>-0.18181818181818182</v>
      </c>
      <c r="AI36" s="31" t="str">
        <f t="shared" si="26"/>
        <v/>
      </c>
      <c r="AJ36" s="31" t="str">
        <f t="shared" si="27"/>
        <v/>
      </c>
      <c r="AK36" s="31" t="str">
        <f t="shared" si="28"/>
        <v/>
      </c>
      <c r="AL36" s="30" t="str">
        <f t="shared" si="29"/>
        <v/>
      </c>
    </row>
    <row r="37" spans="1:38" x14ac:dyDescent="0.35">
      <c r="A37" s="15" t="s">
        <v>58</v>
      </c>
      <c r="B37" s="12"/>
      <c r="C37" s="12"/>
      <c r="D37" s="12"/>
      <c r="E37" s="12" t="s">
        <v>120</v>
      </c>
      <c r="F37" s="12"/>
      <c r="G37" s="12"/>
      <c r="H37" s="31" t="str">
        <f t="shared" si="0"/>
        <v/>
      </c>
      <c r="I37" s="31" t="str">
        <f t="shared" si="1"/>
        <v/>
      </c>
      <c r="J37" s="31" t="str">
        <f t="shared" si="2"/>
        <v/>
      </c>
      <c r="K37" s="31" t="str">
        <f t="shared" si="3"/>
        <v/>
      </c>
      <c r="L37" s="30" t="str">
        <f t="shared" si="4"/>
        <v/>
      </c>
      <c r="N37" s="15" t="s">
        <v>142</v>
      </c>
      <c r="O37" s="12">
        <v>5</v>
      </c>
      <c r="P37" s="12">
        <v>7</v>
      </c>
      <c r="Q37" s="12">
        <v>8</v>
      </c>
      <c r="R37" s="12">
        <v>5</v>
      </c>
      <c r="S37" s="12">
        <v>7</v>
      </c>
      <c r="T37" s="12">
        <v>10</v>
      </c>
      <c r="U37" s="31">
        <f t="shared" si="5"/>
        <v>0.42857142857142855</v>
      </c>
      <c r="V37" s="31">
        <f t="shared" si="6"/>
        <v>1</v>
      </c>
      <c r="W37" s="31">
        <f t="shared" si="7"/>
        <v>0.25</v>
      </c>
      <c r="X37" s="31">
        <f t="shared" si="8"/>
        <v>0.42857142857142855</v>
      </c>
      <c r="Y37" s="30">
        <f t="shared" si="9"/>
        <v>1</v>
      </c>
      <c r="Z37" s="14"/>
      <c r="AA37" s="15" t="s">
        <v>332</v>
      </c>
      <c r="AB37" s="12"/>
      <c r="AC37" s="12"/>
      <c r="AD37" s="12"/>
      <c r="AE37" s="12"/>
      <c r="AF37" s="12">
        <v>5</v>
      </c>
      <c r="AG37" s="12">
        <v>5</v>
      </c>
      <c r="AH37" s="31">
        <f t="shared" si="25"/>
        <v>0</v>
      </c>
      <c r="AI37" s="31" t="str">
        <f t="shared" si="26"/>
        <v/>
      </c>
      <c r="AJ37" s="31" t="str">
        <f t="shared" si="27"/>
        <v/>
      </c>
      <c r="AK37" s="31" t="str">
        <f t="shared" si="28"/>
        <v/>
      </c>
      <c r="AL37" s="30" t="str">
        <f t="shared" si="29"/>
        <v/>
      </c>
    </row>
    <row r="38" spans="1:38" ht="16" thickBot="1" x14ac:dyDescent="0.4">
      <c r="A38" s="15" t="s">
        <v>161</v>
      </c>
      <c r="B38" s="12"/>
      <c r="C38" s="12"/>
      <c r="D38" s="12">
        <v>4</v>
      </c>
      <c r="E38" s="12">
        <v>3</v>
      </c>
      <c r="F38" s="62">
        <v>5</v>
      </c>
      <c r="G38" s="62">
        <v>7</v>
      </c>
      <c r="H38" s="31">
        <f t="shared" si="0"/>
        <v>0.4</v>
      </c>
      <c r="I38" s="31">
        <f t="shared" si="1"/>
        <v>1.3333333333333333</v>
      </c>
      <c r="J38" s="31">
        <f t="shared" si="2"/>
        <v>0.75</v>
      </c>
      <c r="K38" s="31" t="str">
        <f t="shared" si="3"/>
        <v/>
      </c>
      <c r="L38" s="30" t="str">
        <f t="shared" si="4"/>
        <v/>
      </c>
      <c r="N38" s="15" t="s">
        <v>144</v>
      </c>
      <c r="O38" s="12">
        <v>5</v>
      </c>
      <c r="P38" s="12">
        <v>5</v>
      </c>
      <c r="Q38" s="12">
        <v>7</v>
      </c>
      <c r="R38" s="12">
        <v>6</v>
      </c>
      <c r="S38" s="12">
        <v>4</v>
      </c>
      <c r="T38" s="12">
        <v>4</v>
      </c>
      <c r="U38" s="31">
        <f t="shared" si="5"/>
        <v>0</v>
      </c>
      <c r="V38" s="31">
        <f t="shared" si="6"/>
        <v>-0.33333333333333331</v>
      </c>
      <c r="W38" s="31">
        <f t="shared" si="7"/>
        <v>-0.42857142857142855</v>
      </c>
      <c r="X38" s="31">
        <f t="shared" si="8"/>
        <v>-0.2</v>
      </c>
      <c r="Y38" s="30">
        <f t="shared" si="9"/>
        <v>-0.2</v>
      </c>
      <c r="Z38" s="14"/>
      <c r="AA38" s="133" t="s">
        <v>59</v>
      </c>
      <c r="AB38" s="129"/>
      <c r="AC38" s="129">
        <v>1</v>
      </c>
      <c r="AD38" s="129">
        <v>1</v>
      </c>
      <c r="AE38" s="129"/>
      <c r="AF38" s="129">
        <v>4</v>
      </c>
      <c r="AG38" s="129">
        <v>5</v>
      </c>
      <c r="AH38" s="73">
        <f t="shared" si="10"/>
        <v>0.25</v>
      </c>
      <c r="AI38" s="73" t="str">
        <f t="shared" si="11"/>
        <v/>
      </c>
      <c r="AJ38" s="73">
        <f t="shared" si="12"/>
        <v>4</v>
      </c>
      <c r="AK38" s="73">
        <f t="shared" si="13"/>
        <v>4</v>
      </c>
      <c r="AL38" s="74" t="str">
        <f t="shared" si="14"/>
        <v/>
      </c>
    </row>
    <row r="39" spans="1:38" ht="16" thickBot="1" x14ac:dyDescent="0.4">
      <c r="A39" s="15" t="s">
        <v>163</v>
      </c>
      <c r="B39" s="12"/>
      <c r="C39" s="12">
        <v>1</v>
      </c>
      <c r="D39" s="12">
        <v>1</v>
      </c>
      <c r="E39" s="12" t="s">
        <v>120</v>
      </c>
      <c r="F39" s="62">
        <v>1</v>
      </c>
      <c r="G39" s="62">
        <v>2</v>
      </c>
      <c r="H39" s="31">
        <f t="shared" si="0"/>
        <v>1</v>
      </c>
      <c r="I39" s="31" t="str">
        <f t="shared" si="1"/>
        <v/>
      </c>
      <c r="J39" s="31">
        <f t="shared" si="2"/>
        <v>1</v>
      </c>
      <c r="K39" s="31">
        <f t="shared" si="3"/>
        <v>1</v>
      </c>
      <c r="L39" s="30" t="str">
        <f t="shared" si="4"/>
        <v/>
      </c>
      <c r="N39" s="15" t="s">
        <v>147</v>
      </c>
      <c r="O39" s="12">
        <v>5</v>
      </c>
      <c r="P39" s="12">
        <v>5</v>
      </c>
      <c r="Q39" s="12">
        <v>7</v>
      </c>
      <c r="R39" s="12">
        <v>5</v>
      </c>
      <c r="S39" s="12">
        <v>4</v>
      </c>
      <c r="T39" s="12">
        <v>4</v>
      </c>
      <c r="U39" s="31">
        <f t="shared" si="5"/>
        <v>0</v>
      </c>
      <c r="V39" s="31">
        <f t="shared" si="6"/>
        <v>-0.2</v>
      </c>
      <c r="W39" s="31">
        <f t="shared" si="7"/>
        <v>-0.42857142857142855</v>
      </c>
      <c r="X39" s="31">
        <f t="shared" si="8"/>
        <v>-0.2</v>
      </c>
      <c r="Y39" s="30">
        <f t="shared" si="9"/>
        <v>-0.2</v>
      </c>
      <c r="Z39" s="14"/>
      <c r="AA39" s="142" t="s">
        <v>145</v>
      </c>
      <c r="AB39" s="139">
        <f>SUM(AB4:AB38)</f>
        <v>253</v>
      </c>
      <c r="AC39" s="139">
        <f>SUM(AC4:AC38)</f>
        <v>239</v>
      </c>
      <c r="AD39" s="139">
        <f>SUM(AD4:AD38)</f>
        <v>267</v>
      </c>
      <c r="AE39" s="139">
        <f>SUM(AE4:AE38)</f>
        <v>287</v>
      </c>
      <c r="AF39" s="139">
        <v>303</v>
      </c>
      <c r="AG39" s="139">
        <v>338</v>
      </c>
      <c r="AH39" s="76">
        <f t="shared" si="10"/>
        <v>0.11551155115511551</v>
      </c>
      <c r="AI39" s="77">
        <f t="shared" si="11"/>
        <v>0.17770034843205576</v>
      </c>
      <c r="AJ39" s="77">
        <f t="shared" si="12"/>
        <v>0.26591760299625467</v>
      </c>
      <c r="AK39" s="77">
        <f t="shared" si="13"/>
        <v>0.41422594142259417</v>
      </c>
      <c r="AL39" s="78">
        <f t="shared" si="14"/>
        <v>0.33596837944664032</v>
      </c>
    </row>
    <row r="40" spans="1:38" x14ac:dyDescent="0.35">
      <c r="A40" s="15" t="s">
        <v>165</v>
      </c>
      <c r="B40" s="12"/>
      <c r="C40" s="12"/>
      <c r="D40" s="12"/>
      <c r="E40" s="12" t="s">
        <v>120</v>
      </c>
      <c r="F40" s="12"/>
      <c r="G40" s="12"/>
      <c r="H40" s="31" t="str">
        <f t="shared" si="0"/>
        <v/>
      </c>
      <c r="I40" s="31" t="str">
        <f t="shared" si="1"/>
        <v/>
      </c>
      <c r="J40" s="31" t="str">
        <f t="shared" si="2"/>
        <v/>
      </c>
      <c r="K40" s="31" t="str">
        <f t="shared" si="3"/>
        <v/>
      </c>
      <c r="L40" s="30" t="str">
        <f t="shared" si="4"/>
        <v/>
      </c>
      <c r="N40" s="15" t="s">
        <v>149</v>
      </c>
      <c r="O40" s="12">
        <v>5</v>
      </c>
      <c r="P40" s="12">
        <v>5</v>
      </c>
      <c r="Q40" s="12">
        <v>7</v>
      </c>
      <c r="R40" s="12">
        <v>5</v>
      </c>
      <c r="S40" s="12">
        <v>4</v>
      </c>
      <c r="T40" s="12">
        <v>4</v>
      </c>
      <c r="U40" s="31">
        <f t="shared" si="5"/>
        <v>0</v>
      </c>
      <c r="V40" s="31">
        <f t="shared" si="6"/>
        <v>-0.2</v>
      </c>
      <c r="W40" s="31">
        <f t="shared" si="7"/>
        <v>-0.42857142857142855</v>
      </c>
      <c r="X40" s="31">
        <f t="shared" si="8"/>
        <v>-0.2</v>
      </c>
      <c r="Y40" s="30">
        <f t="shared" si="9"/>
        <v>-0.2</v>
      </c>
      <c r="Z40" s="14"/>
      <c r="AA40" s="14"/>
    </row>
    <row r="41" spans="1:38" ht="16" thickBot="1" x14ac:dyDescent="0.4">
      <c r="A41" s="133" t="s">
        <v>167</v>
      </c>
      <c r="B41" s="129"/>
      <c r="C41" s="129"/>
      <c r="D41" s="129"/>
      <c r="E41" s="129" t="s">
        <v>120</v>
      </c>
      <c r="F41" s="129"/>
      <c r="G41" s="129"/>
      <c r="H41" s="73" t="str">
        <f t="shared" si="0"/>
        <v/>
      </c>
      <c r="I41" s="73" t="str">
        <f t="shared" si="1"/>
        <v/>
      </c>
      <c r="J41" s="73" t="str">
        <f t="shared" si="2"/>
        <v/>
      </c>
      <c r="K41" s="73" t="str">
        <f t="shared" si="3"/>
        <v/>
      </c>
      <c r="L41" s="74" t="str">
        <f t="shared" si="4"/>
        <v/>
      </c>
      <c r="N41" s="15" t="s">
        <v>151</v>
      </c>
      <c r="O41" s="12">
        <v>5</v>
      </c>
      <c r="P41" s="12">
        <v>4</v>
      </c>
      <c r="Q41" s="12">
        <v>6</v>
      </c>
      <c r="R41" s="12">
        <v>5</v>
      </c>
      <c r="S41" s="12">
        <v>3</v>
      </c>
      <c r="T41" s="12">
        <v>3</v>
      </c>
      <c r="U41" s="31">
        <f t="shared" si="5"/>
        <v>0</v>
      </c>
      <c r="V41" s="31">
        <f t="shared" si="6"/>
        <v>-0.4</v>
      </c>
      <c r="W41" s="31">
        <f t="shared" si="7"/>
        <v>-0.5</v>
      </c>
      <c r="X41" s="31">
        <f t="shared" si="8"/>
        <v>-0.25</v>
      </c>
      <c r="Y41" s="30">
        <f t="shared" si="9"/>
        <v>-0.4</v>
      </c>
      <c r="Z41" s="14"/>
      <c r="AA41" s="14"/>
    </row>
    <row r="42" spans="1:38" ht="16" thickBot="1" x14ac:dyDescent="0.4">
      <c r="A42" s="139" t="s">
        <v>145</v>
      </c>
      <c r="B42" s="140">
        <f t="shared" ref="B42:G42" si="30">SUM(B4:B41)</f>
        <v>253</v>
      </c>
      <c r="C42" s="140">
        <f t="shared" si="30"/>
        <v>239</v>
      </c>
      <c r="D42" s="140">
        <f t="shared" si="30"/>
        <v>267</v>
      </c>
      <c r="E42" s="140">
        <f t="shared" si="30"/>
        <v>284</v>
      </c>
      <c r="F42" s="140">
        <f t="shared" si="30"/>
        <v>303</v>
      </c>
      <c r="G42" s="140">
        <f t="shared" si="30"/>
        <v>338</v>
      </c>
      <c r="H42" s="24">
        <f t="shared" ref="H42" si="31">IFERROR(((G42-F42)/F42),"")</f>
        <v>0.11551155115511551</v>
      </c>
      <c r="I42" s="25">
        <f t="shared" ref="I42" si="32">IFERROR(((G42-E42)/E42),"")</f>
        <v>0.19014084507042253</v>
      </c>
      <c r="J42" s="26">
        <f t="shared" ref="J42" si="33">IFERROR((G42-D42)/D42,"")</f>
        <v>0.26591760299625467</v>
      </c>
      <c r="K42" s="26">
        <f t="shared" ref="K42" si="34">IFERROR((G42-C42)/C42,"")</f>
        <v>0.41422594142259417</v>
      </c>
      <c r="L42" s="26">
        <f t="shared" ref="L42" si="35">IFERROR((G42-B42)/B42,"")</f>
        <v>0.33596837944664032</v>
      </c>
      <c r="N42" s="15" t="s">
        <v>153</v>
      </c>
      <c r="O42" s="12">
        <v>5</v>
      </c>
      <c r="P42" s="12">
        <v>5</v>
      </c>
      <c r="Q42" s="12">
        <v>7</v>
      </c>
      <c r="R42" s="12">
        <v>5</v>
      </c>
      <c r="S42" s="12">
        <v>4</v>
      </c>
      <c r="T42" s="12">
        <v>4</v>
      </c>
      <c r="U42" s="31">
        <f t="shared" si="5"/>
        <v>0</v>
      </c>
      <c r="V42" s="31">
        <f t="shared" si="6"/>
        <v>-0.2</v>
      </c>
      <c r="W42" s="31">
        <f t="shared" si="7"/>
        <v>-0.42857142857142855</v>
      </c>
      <c r="X42" s="31">
        <f t="shared" si="8"/>
        <v>-0.2</v>
      </c>
      <c r="Y42" s="30">
        <f t="shared" si="9"/>
        <v>-0.2</v>
      </c>
      <c r="Z42" s="14"/>
      <c r="AA42" s="14"/>
    </row>
    <row r="43" spans="1:38" x14ac:dyDescent="0.35">
      <c r="N43" s="15" t="s">
        <v>155</v>
      </c>
      <c r="O43" s="12">
        <v>5</v>
      </c>
      <c r="P43" s="12">
        <v>2</v>
      </c>
      <c r="Q43" s="12">
        <v>2</v>
      </c>
      <c r="R43" s="12">
        <v>3</v>
      </c>
      <c r="S43" s="12">
        <v>2</v>
      </c>
      <c r="T43" s="12">
        <v>2</v>
      </c>
      <c r="U43" s="31">
        <f t="shared" si="5"/>
        <v>0</v>
      </c>
      <c r="V43" s="31">
        <f t="shared" si="6"/>
        <v>-0.33333333333333331</v>
      </c>
      <c r="W43" s="31">
        <f t="shared" si="7"/>
        <v>0</v>
      </c>
      <c r="X43" s="31">
        <f t="shared" si="8"/>
        <v>0</v>
      </c>
      <c r="Y43" s="30">
        <f t="shared" si="9"/>
        <v>-0.6</v>
      </c>
      <c r="Z43" s="14"/>
      <c r="AA43" s="14"/>
    </row>
    <row r="44" spans="1:38" x14ac:dyDescent="0.35">
      <c r="N44" s="15" t="s">
        <v>157</v>
      </c>
      <c r="O44" s="12">
        <v>7</v>
      </c>
      <c r="P44" s="12">
        <v>1</v>
      </c>
      <c r="Q44" s="12"/>
      <c r="R44" s="12" t="s">
        <v>120</v>
      </c>
      <c r="S44" s="12"/>
      <c r="T44" s="12"/>
      <c r="U44" s="31" t="str">
        <f t="shared" si="5"/>
        <v/>
      </c>
      <c r="V44" s="31" t="str">
        <f t="shared" si="6"/>
        <v/>
      </c>
      <c r="W44" s="31" t="str">
        <f t="shared" si="7"/>
        <v/>
      </c>
      <c r="X44" s="31">
        <f t="shared" si="8"/>
        <v>-1</v>
      </c>
      <c r="Y44" s="30">
        <f t="shared" si="9"/>
        <v>-1</v>
      </c>
      <c r="Z44" s="14"/>
      <c r="AA44" s="14"/>
    </row>
    <row r="45" spans="1:38" x14ac:dyDescent="0.35">
      <c r="N45" s="15" t="s">
        <v>159</v>
      </c>
      <c r="O45" s="12">
        <v>6</v>
      </c>
      <c r="P45" s="12">
        <v>1</v>
      </c>
      <c r="Q45" s="12"/>
      <c r="R45" s="12" t="s">
        <v>120</v>
      </c>
      <c r="S45" s="12"/>
      <c r="T45" s="12"/>
      <c r="U45" s="31" t="str">
        <f t="shared" si="5"/>
        <v/>
      </c>
      <c r="V45" s="31" t="str">
        <f t="shared" si="6"/>
        <v/>
      </c>
      <c r="W45" s="31" t="str">
        <f t="shared" si="7"/>
        <v/>
      </c>
      <c r="X45" s="31">
        <f t="shared" si="8"/>
        <v>-1</v>
      </c>
      <c r="Y45" s="30">
        <f t="shared" si="9"/>
        <v>-1</v>
      </c>
      <c r="Z45" s="14"/>
      <c r="AA45" s="14"/>
    </row>
    <row r="46" spans="1:38" x14ac:dyDescent="0.35">
      <c r="N46" s="15" t="s">
        <v>160</v>
      </c>
      <c r="O46" s="12">
        <v>4</v>
      </c>
      <c r="P46" s="12">
        <v>3</v>
      </c>
      <c r="Q46" s="12">
        <v>6</v>
      </c>
      <c r="R46" s="12">
        <v>4</v>
      </c>
      <c r="S46" s="12">
        <v>1</v>
      </c>
      <c r="T46" s="12">
        <v>5</v>
      </c>
      <c r="U46" s="31">
        <f t="shared" si="5"/>
        <v>4</v>
      </c>
      <c r="V46" s="31">
        <f t="shared" si="6"/>
        <v>0.25</v>
      </c>
      <c r="W46" s="31">
        <f t="shared" si="7"/>
        <v>-0.16666666666666666</v>
      </c>
      <c r="X46" s="31">
        <f t="shared" si="8"/>
        <v>0.66666666666666663</v>
      </c>
      <c r="Y46" s="30">
        <f t="shared" si="9"/>
        <v>0.25</v>
      </c>
      <c r="Z46" s="14"/>
      <c r="AA46" s="14"/>
    </row>
    <row r="47" spans="1:38" x14ac:dyDescent="0.35">
      <c r="N47" s="15" t="s">
        <v>162</v>
      </c>
      <c r="O47" s="12">
        <v>3</v>
      </c>
      <c r="P47" s="12">
        <v>2</v>
      </c>
      <c r="Q47" s="12">
        <v>2</v>
      </c>
      <c r="R47" s="12">
        <v>2</v>
      </c>
      <c r="S47" s="12">
        <v>3</v>
      </c>
      <c r="T47" s="12"/>
      <c r="U47" s="31">
        <f t="shared" si="5"/>
        <v>-1</v>
      </c>
      <c r="V47" s="31">
        <f t="shared" si="6"/>
        <v>-1</v>
      </c>
      <c r="W47" s="31">
        <f t="shared" si="7"/>
        <v>-1</v>
      </c>
      <c r="X47" s="31">
        <f t="shared" si="8"/>
        <v>-1</v>
      </c>
      <c r="Y47" s="30">
        <f t="shared" si="9"/>
        <v>-1</v>
      </c>
      <c r="Z47" s="14"/>
      <c r="AA47" s="14"/>
    </row>
    <row r="48" spans="1:38" x14ac:dyDescent="0.35">
      <c r="N48" s="15" t="s">
        <v>164</v>
      </c>
      <c r="O48" s="12">
        <v>3</v>
      </c>
      <c r="P48" s="12">
        <v>2</v>
      </c>
      <c r="Q48" s="12">
        <v>4</v>
      </c>
      <c r="R48" s="12">
        <v>3</v>
      </c>
      <c r="S48" s="12">
        <v>2</v>
      </c>
      <c r="T48" s="12">
        <v>2</v>
      </c>
      <c r="U48" s="31">
        <f t="shared" si="5"/>
        <v>0</v>
      </c>
      <c r="V48" s="31">
        <f t="shared" si="6"/>
        <v>-0.33333333333333331</v>
      </c>
      <c r="W48" s="31">
        <f t="shared" si="7"/>
        <v>-0.5</v>
      </c>
      <c r="X48" s="31">
        <f t="shared" si="8"/>
        <v>0</v>
      </c>
      <c r="Y48" s="30">
        <f t="shared" si="9"/>
        <v>-0.33333333333333331</v>
      </c>
      <c r="Z48" s="14"/>
      <c r="AA48" s="14"/>
    </row>
    <row r="49" spans="12:27" x14ac:dyDescent="0.35">
      <c r="N49" s="15" t="s">
        <v>166</v>
      </c>
      <c r="O49" s="12">
        <v>1</v>
      </c>
      <c r="P49" s="12"/>
      <c r="Q49" s="12"/>
      <c r="R49" s="12" t="s">
        <v>120</v>
      </c>
      <c r="S49" s="12"/>
      <c r="T49" s="12"/>
      <c r="U49" s="31" t="str">
        <f t="shared" si="5"/>
        <v/>
      </c>
      <c r="V49" s="31" t="str">
        <f t="shared" si="6"/>
        <v/>
      </c>
      <c r="W49" s="31" t="str">
        <f t="shared" si="7"/>
        <v/>
      </c>
      <c r="X49" s="31" t="str">
        <f t="shared" si="8"/>
        <v/>
      </c>
      <c r="Y49" s="30">
        <f t="shared" si="9"/>
        <v>-1</v>
      </c>
      <c r="Z49" s="14"/>
      <c r="AA49" s="14"/>
    </row>
    <row r="50" spans="12:27" x14ac:dyDescent="0.35">
      <c r="N50" s="15" t="s">
        <v>168</v>
      </c>
      <c r="O50" s="12">
        <v>3</v>
      </c>
      <c r="P50" s="12">
        <v>4</v>
      </c>
      <c r="Q50" s="12">
        <v>2</v>
      </c>
      <c r="R50" s="12">
        <v>3</v>
      </c>
      <c r="S50" s="12">
        <v>4</v>
      </c>
      <c r="T50" s="12">
        <v>5</v>
      </c>
      <c r="U50" s="31">
        <f t="shared" si="5"/>
        <v>0.25</v>
      </c>
      <c r="V50" s="31">
        <f t="shared" si="6"/>
        <v>0.66666666666666663</v>
      </c>
      <c r="W50" s="31">
        <f t="shared" si="7"/>
        <v>1.5</v>
      </c>
      <c r="X50" s="31">
        <f t="shared" si="8"/>
        <v>0.25</v>
      </c>
      <c r="Y50" s="30">
        <f t="shared" si="9"/>
        <v>0.66666666666666663</v>
      </c>
      <c r="Z50" s="14"/>
      <c r="AA50" s="14"/>
    </row>
    <row r="51" spans="12:27" x14ac:dyDescent="0.35">
      <c r="N51" s="15" t="s">
        <v>169</v>
      </c>
      <c r="O51" s="12">
        <v>1</v>
      </c>
      <c r="P51" s="12"/>
      <c r="Q51" s="12"/>
      <c r="R51" s="12" t="s">
        <v>120</v>
      </c>
      <c r="S51" s="12"/>
      <c r="T51" s="12"/>
      <c r="U51" s="31" t="str">
        <f t="shared" si="5"/>
        <v/>
      </c>
      <c r="V51" s="31" t="str">
        <f t="shared" si="6"/>
        <v/>
      </c>
      <c r="W51" s="31" t="str">
        <f t="shared" si="7"/>
        <v/>
      </c>
      <c r="X51" s="31" t="str">
        <f t="shared" si="8"/>
        <v/>
      </c>
      <c r="Y51" s="30">
        <f t="shared" si="9"/>
        <v>-1</v>
      </c>
      <c r="Z51" s="14"/>
      <c r="AA51" s="14"/>
    </row>
    <row r="52" spans="12:27" x14ac:dyDescent="0.35">
      <c r="N52" s="15" t="s">
        <v>170</v>
      </c>
      <c r="O52" s="12">
        <v>2</v>
      </c>
      <c r="P52" s="12">
        <v>3</v>
      </c>
      <c r="Q52" s="12">
        <v>2</v>
      </c>
      <c r="R52" s="12">
        <v>3</v>
      </c>
      <c r="S52" s="12">
        <v>3</v>
      </c>
      <c r="T52" s="12">
        <v>3</v>
      </c>
      <c r="U52" s="31">
        <f t="shared" si="5"/>
        <v>0</v>
      </c>
      <c r="V52" s="31">
        <f t="shared" si="6"/>
        <v>0</v>
      </c>
      <c r="W52" s="31">
        <f t="shared" si="7"/>
        <v>0.5</v>
      </c>
      <c r="X52" s="31">
        <f t="shared" si="8"/>
        <v>0</v>
      </c>
      <c r="Y52" s="30">
        <f t="shared" si="9"/>
        <v>0.5</v>
      </c>
      <c r="Z52" s="14"/>
      <c r="AA52" s="14"/>
    </row>
    <row r="53" spans="12:27" x14ac:dyDescent="0.35">
      <c r="N53" s="15" t="s">
        <v>171</v>
      </c>
      <c r="O53" s="12">
        <v>3</v>
      </c>
      <c r="P53" s="12">
        <v>3</v>
      </c>
      <c r="Q53" s="12">
        <v>3</v>
      </c>
      <c r="R53" s="12">
        <v>3</v>
      </c>
      <c r="S53" s="12">
        <v>5</v>
      </c>
      <c r="T53" s="12">
        <v>4</v>
      </c>
      <c r="U53" s="31">
        <f t="shared" si="5"/>
        <v>-0.2</v>
      </c>
      <c r="V53" s="31">
        <f t="shared" si="6"/>
        <v>0.33333333333333331</v>
      </c>
      <c r="W53" s="31">
        <f t="shared" si="7"/>
        <v>0.33333333333333331</v>
      </c>
      <c r="X53" s="31">
        <f t="shared" si="8"/>
        <v>0.33333333333333331</v>
      </c>
      <c r="Y53" s="30">
        <f t="shared" si="9"/>
        <v>0.33333333333333331</v>
      </c>
      <c r="Z53" s="14"/>
      <c r="AA53" s="14"/>
    </row>
    <row r="54" spans="12:27" x14ac:dyDescent="0.35">
      <c r="N54" s="15" t="s">
        <v>172</v>
      </c>
      <c r="O54" s="12">
        <v>3</v>
      </c>
      <c r="P54" s="12">
        <v>3</v>
      </c>
      <c r="Q54" s="12">
        <v>3</v>
      </c>
      <c r="R54" s="12">
        <v>3</v>
      </c>
      <c r="S54" s="12">
        <v>5</v>
      </c>
      <c r="T54" s="12">
        <v>4</v>
      </c>
      <c r="U54" s="31">
        <f t="shared" si="5"/>
        <v>-0.2</v>
      </c>
      <c r="V54" s="31">
        <f t="shared" si="6"/>
        <v>0.33333333333333331</v>
      </c>
      <c r="W54" s="31">
        <f t="shared" si="7"/>
        <v>0.33333333333333331</v>
      </c>
      <c r="X54" s="31">
        <f t="shared" si="8"/>
        <v>0.33333333333333331</v>
      </c>
      <c r="Y54" s="30">
        <f t="shared" si="9"/>
        <v>0.33333333333333331</v>
      </c>
      <c r="Z54" s="14"/>
      <c r="AA54" s="14"/>
    </row>
    <row r="55" spans="12:27" x14ac:dyDescent="0.35">
      <c r="L55" s="14" t="s">
        <v>263</v>
      </c>
      <c r="N55" s="15" t="s">
        <v>173</v>
      </c>
      <c r="O55" s="12">
        <v>4</v>
      </c>
      <c r="P55" s="12">
        <v>5</v>
      </c>
      <c r="Q55" s="12"/>
      <c r="R55" s="12" t="s">
        <v>120</v>
      </c>
      <c r="S55" s="12"/>
      <c r="T55" s="12"/>
      <c r="U55" s="31" t="str">
        <f t="shared" si="5"/>
        <v/>
      </c>
      <c r="V55" s="31" t="str">
        <f t="shared" si="6"/>
        <v/>
      </c>
      <c r="W55" s="31" t="str">
        <f t="shared" si="7"/>
        <v/>
      </c>
      <c r="X55" s="31">
        <f t="shared" si="8"/>
        <v>-1</v>
      </c>
      <c r="Y55" s="30">
        <f t="shared" si="9"/>
        <v>-1</v>
      </c>
      <c r="Z55" s="14"/>
      <c r="AA55" s="14"/>
    </row>
    <row r="56" spans="12:27" x14ac:dyDescent="0.35">
      <c r="N56" s="15" t="s">
        <v>174</v>
      </c>
      <c r="O56" s="12">
        <v>4</v>
      </c>
      <c r="P56" s="12">
        <v>1</v>
      </c>
      <c r="Q56" s="12">
        <v>4</v>
      </c>
      <c r="R56" s="12">
        <v>3</v>
      </c>
      <c r="S56" s="12">
        <v>4</v>
      </c>
      <c r="T56" s="12">
        <v>3</v>
      </c>
      <c r="U56" s="31">
        <f t="shared" si="5"/>
        <v>-0.25</v>
      </c>
      <c r="V56" s="31">
        <f t="shared" si="6"/>
        <v>0</v>
      </c>
      <c r="W56" s="31">
        <f t="shared" si="7"/>
        <v>-0.25</v>
      </c>
      <c r="X56" s="31">
        <f t="shared" si="8"/>
        <v>2</v>
      </c>
      <c r="Y56" s="30">
        <f t="shared" si="9"/>
        <v>-0.25</v>
      </c>
      <c r="Z56" s="14"/>
      <c r="AA56" s="14"/>
    </row>
    <row r="57" spans="12:27" x14ac:dyDescent="0.35">
      <c r="L57" s="14" t="s">
        <v>263</v>
      </c>
      <c r="N57" s="15" t="s">
        <v>175</v>
      </c>
      <c r="O57" s="12">
        <v>2</v>
      </c>
      <c r="P57" s="12">
        <v>2</v>
      </c>
      <c r="Q57" s="12">
        <v>2</v>
      </c>
      <c r="R57" s="12">
        <v>2</v>
      </c>
      <c r="S57" s="12">
        <v>2</v>
      </c>
      <c r="T57" s="12">
        <v>1</v>
      </c>
      <c r="U57" s="31">
        <f t="shared" si="5"/>
        <v>-0.5</v>
      </c>
      <c r="V57" s="31">
        <f t="shared" si="6"/>
        <v>-0.5</v>
      </c>
      <c r="W57" s="31">
        <f t="shared" si="7"/>
        <v>-0.5</v>
      </c>
      <c r="X57" s="31">
        <f t="shared" si="8"/>
        <v>-0.5</v>
      </c>
      <c r="Y57" s="30">
        <f t="shared" si="9"/>
        <v>-0.5</v>
      </c>
      <c r="Z57" s="14"/>
      <c r="AA57" s="14"/>
    </row>
    <row r="58" spans="12:27" x14ac:dyDescent="0.35">
      <c r="N58" s="15" t="s">
        <v>176</v>
      </c>
      <c r="O58" s="12"/>
      <c r="P58" s="12">
        <v>4</v>
      </c>
      <c r="Q58" s="12">
        <v>7</v>
      </c>
      <c r="R58" s="12">
        <v>11</v>
      </c>
      <c r="S58" s="12">
        <v>17</v>
      </c>
      <c r="T58" s="12">
        <v>11</v>
      </c>
      <c r="U58" s="31">
        <f t="shared" si="5"/>
        <v>-0.35294117647058826</v>
      </c>
      <c r="V58" s="31">
        <f t="shared" si="6"/>
        <v>0</v>
      </c>
      <c r="W58" s="31">
        <f t="shared" si="7"/>
        <v>0.5714285714285714</v>
      </c>
      <c r="X58" s="31">
        <f t="shared" si="8"/>
        <v>1.75</v>
      </c>
      <c r="Y58" s="30" t="str">
        <f t="shared" si="9"/>
        <v/>
      </c>
      <c r="Z58" s="14"/>
      <c r="AA58" s="14"/>
    </row>
    <row r="59" spans="12:27" x14ac:dyDescent="0.35">
      <c r="L59" s="14" t="s">
        <v>263</v>
      </c>
      <c r="N59" s="15" t="s">
        <v>177</v>
      </c>
      <c r="O59" s="12">
        <v>2</v>
      </c>
      <c r="P59" s="12">
        <v>2</v>
      </c>
      <c r="Q59" s="12">
        <v>2</v>
      </c>
      <c r="R59" s="12">
        <v>2</v>
      </c>
      <c r="S59" s="12">
        <v>2</v>
      </c>
      <c r="T59" s="12">
        <v>3</v>
      </c>
      <c r="U59" s="31">
        <f t="shared" si="5"/>
        <v>0.5</v>
      </c>
      <c r="V59" s="31">
        <f t="shared" si="6"/>
        <v>0.5</v>
      </c>
      <c r="W59" s="31">
        <f t="shared" si="7"/>
        <v>0.5</v>
      </c>
      <c r="X59" s="31">
        <f t="shared" si="8"/>
        <v>0.5</v>
      </c>
      <c r="Y59" s="30">
        <f t="shared" si="9"/>
        <v>0.5</v>
      </c>
      <c r="Z59" s="14"/>
      <c r="AA59" s="14"/>
    </row>
    <row r="60" spans="12:27" x14ac:dyDescent="0.35">
      <c r="N60" s="15" t="s">
        <v>178</v>
      </c>
      <c r="O60" s="12">
        <v>2</v>
      </c>
      <c r="P60" s="12">
        <v>2</v>
      </c>
      <c r="Q60" s="12">
        <v>2</v>
      </c>
      <c r="R60" s="12">
        <v>2</v>
      </c>
      <c r="S60" s="12">
        <v>3</v>
      </c>
      <c r="T60" s="12">
        <v>2</v>
      </c>
      <c r="U60" s="31">
        <f t="shared" si="5"/>
        <v>-0.33333333333333331</v>
      </c>
      <c r="V60" s="31">
        <f t="shared" si="6"/>
        <v>0</v>
      </c>
      <c r="W60" s="31">
        <f t="shared" si="7"/>
        <v>0</v>
      </c>
      <c r="X60" s="31">
        <f t="shared" si="8"/>
        <v>0</v>
      </c>
      <c r="Y60" s="30">
        <f t="shared" si="9"/>
        <v>0</v>
      </c>
      <c r="Z60" s="14"/>
      <c r="AA60" s="14"/>
    </row>
    <row r="61" spans="12:27" x14ac:dyDescent="0.35">
      <c r="N61" s="15" t="s">
        <v>179</v>
      </c>
      <c r="O61" s="12"/>
      <c r="P61" s="12"/>
      <c r="Q61" s="12"/>
      <c r="R61" s="12" t="s">
        <v>120</v>
      </c>
      <c r="S61" s="12"/>
      <c r="T61" s="12"/>
      <c r="U61" s="31" t="str">
        <f t="shared" si="5"/>
        <v/>
      </c>
      <c r="V61" s="31" t="str">
        <f t="shared" si="6"/>
        <v/>
      </c>
      <c r="W61" s="31" t="str">
        <f t="shared" si="7"/>
        <v/>
      </c>
      <c r="X61" s="31" t="str">
        <f t="shared" si="8"/>
        <v/>
      </c>
      <c r="Y61" s="30" t="str">
        <f t="shared" si="9"/>
        <v/>
      </c>
      <c r="Z61" s="14"/>
      <c r="AA61" s="14"/>
    </row>
    <row r="62" spans="12:27" x14ac:dyDescent="0.35">
      <c r="N62" s="15" t="s">
        <v>180</v>
      </c>
      <c r="O62" s="12">
        <v>1</v>
      </c>
      <c r="P62" s="12"/>
      <c r="Q62" s="12">
        <v>2</v>
      </c>
      <c r="R62" s="12">
        <v>1</v>
      </c>
      <c r="S62" s="12">
        <v>2</v>
      </c>
      <c r="T62" s="12">
        <v>3</v>
      </c>
      <c r="U62" s="31">
        <f t="shared" si="5"/>
        <v>0.5</v>
      </c>
      <c r="V62" s="31">
        <f t="shared" si="6"/>
        <v>2</v>
      </c>
      <c r="W62" s="31">
        <f t="shared" si="7"/>
        <v>0.5</v>
      </c>
      <c r="X62" s="31" t="str">
        <f t="shared" si="8"/>
        <v/>
      </c>
      <c r="Y62" s="30">
        <f t="shared" si="9"/>
        <v>2</v>
      </c>
      <c r="Z62" s="14"/>
      <c r="AA62" s="14"/>
    </row>
    <row r="63" spans="12:27" x14ac:dyDescent="0.35">
      <c r="N63" s="15" t="s">
        <v>181</v>
      </c>
      <c r="O63" s="12">
        <v>2</v>
      </c>
      <c r="P63" s="12">
        <v>2</v>
      </c>
      <c r="Q63" s="12">
        <v>2</v>
      </c>
      <c r="R63" s="12">
        <v>2</v>
      </c>
      <c r="S63" s="12">
        <v>2</v>
      </c>
      <c r="T63" s="12">
        <v>1</v>
      </c>
      <c r="U63" s="31">
        <f t="shared" si="5"/>
        <v>-0.5</v>
      </c>
      <c r="V63" s="31">
        <f t="shared" si="6"/>
        <v>-0.5</v>
      </c>
      <c r="W63" s="31">
        <f t="shared" si="7"/>
        <v>-0.5</v>
      </c>
      <c r="X63" s="31">
        <f t="shared" si="8"/>
        <v>-0.5</v>
      </c>
      <c r="Y63" s="30">
        <f t="shared" si="9"/>
        <v>-0.5</v>
      </c>
      <c r="Z63" s="14"/>
      <c r="AA63" s="14"/>
    </row>
    <row r="64" spans="12:27" x14ac:dyDescent="0.35">
      <c r="N64" s="15" t="s">
        <v>182</v>
      </c>
      <c r="O64" s="12">
        <v>2</v>
      </c>
      <c r="P64" s="12">
        <v>2</v>
      </c>
      <c r="Q64" s="12">
        <v>2</v>
      </c>
      <c r="R64" s="12">
        <v>2</v>
      </c>
      <c r="S64" s="12">
        <v>2</v>
      </c>
      <c r="T64" s="12">
        <v>2</v>
      </c>
      <c r="U64" s="31">
        <f t="shared" si="5"/>
        <v>0</v>
      </c>
      <c r="V64" s="31">
        <f t="shared" si="6"/>
        <v>0</v>
      </c>
      <c r="W64" s="31">
        <f t="shared" si="7"/>
        <v>0</v>
      </c>
      <c r="X64" s="31">
        <f t="shared" si="8"/>
        <v>0</v>
      </c>
      <c r="Y64" s="30">
        <f t="shared" si="9"/>
        <v>0</v>
      </c>
      <c r="Z64" s="14"/>
      <c r="AA64" s="14"/>
    </row>
    <row r="65" spans="14:27" x14ac:dyDescent="0.35">
      <c r="N65" s="15" t="s">
        <v>183</v>
      </c>
      <c r="O65" s="12">
        <v>1</v>
      </c>
      <c r="P65" s="12"/>
      <c r="Q65" s="12"/>
      <c r="R65" s="12" t="s">
        <v>120</v>
      </c>
      <c r="S65" s="12"/>
      <c r="T65" s="12"/>
      <c r="U65" s="31" t="str">
        <f t="shared" si="5"/>
        <v/>
      </c>
      <c r="V65" s="31" t="str">
        <f t="shared" si="6"/>
        <v/>
      </c>
      <c r="W65" s="31" t="str">
        <f t="shared" si="7"/>
        <v/>
      </c>
      <c r="X65" s="31" t="str">
        <f t="shared" si="8"/>
        <v/>
      </c>
      <c r="Y65" s="30">
        <f t="shared" si="9"/>
        <v>-1</v>
      </c>
      <c r="Z65" s="14"/>
      <c r="AA65" s="14"/>
    </row>
    <row r="66" spans="14:27" x14ac:dyDescent="0.35">
      <c r="N66" s="15" t="s">
        <v>184</v>
      </c>
      <c r="O66" s="12"/>
      <c r="P66" s="12">
        <v>4</v>
      </c>
      <c r="Q66" s="12">
        <v>4</v>
      </c>
      <c r="R66" s="12">
        <v>2</v>
      </c>
      <c r="S66" s="12"/>
      <c r="T66" s="12"/>
      <c r="U66" s="31" t="str">
        <f t="shared" si="5"/>
        <v/>
      </c>
      <c r="V66" s="31">
        <f t="shared" si="6"/>
        <v>-1</v>
      </c>
      <c r="W66" s="31">
        <f t="shared" si="7"/>
        <v>-1</v>
      </c>
      <c r="X66" s="31">
        <f t="shared" si="8"/>
        <v>-1</v>
      </c>
      <c r="Y66" s="30" t="str">
        <f t="shared" si="9"/>
        <v/>
      </c>
      <c r="Z66" s="14"/>
      <c r="AA66" s="14"/>
    </row>
    <row r="67" spans="14:27" x14ac:dyDescent="0.35">
      <c r="N67" s="15" t="s">
        <v>185</v>
      </c>
      <c r="O67" s="12"/>
      <c r="P67" s="12">
        <v>2</v>
      </c>
      <c r="Q67" s="12">
        <v>5</v>
      </c>
      <c r="R67" s="12">
        <v>11</v>
      </c>
      <c r="S67" s="12">
        <v>16</v>
      </c>
      <c r="T67" s="12">
        <v>11</v>
      </c>
      <c r="U67" s="31">
        <f t="shared" si="5"/>
        <v>-0.3125</v>
      </c>
      <c r="V67" s="31">
        <f t="shared" si="6"/>
        <v>0</v>
      </c>
      <c r="W67" s="31">
        <f t="shared" si="7"/>
        <v>1.2</v>
      </c>
      <c r="X67" s="31">
        <f t="shared" si="8"/>
        <v>4.5</v>
      </c>
      <c r="Y67" s="30" t="str">
        <f t="shared" si="9"/>
        <v/>
      </c>
      <c r="Z67" s="14"/>
      <c r="AA67" s="14"/>
    </row>
    <row r="68" spans="14:27" x14ac:dyDescent="0.35">
      <c r="N68" s="15" t="s">
        <v>186</v>
      </c>
      <c r="O68" s="12">
        <v>4</v>
      </c>
      <c r="P68" s="12"/>
      <c r="Q68" s="12"/>
      <c r="R68" s="12">
        <v>1</v>
      </c>
      <c r="S68" s="12">
        <v>4</v>
      </c>
      <c r="T68" s="12">
        <v>8</v>
      </c>
      <c r="U68" s="31">
        <f t="shared" si="5"/>
        <v>1</v>
      </c>
      <c r="V68" s="31">
        <f t="shared" si="6"/>
        <v>7</v>
      </c>
      <c r="W68" s="31" t="str">
        <f t="shared" si="7"/>
        <v/>
      </c>
      <c r="X68" s="31" t="str">
        <f t="shared" si="8"/>
        <v/>
      </c>
      <c r="Y68" s="30">
        <f t="shared" si="9"/>
        <v>1</v>
      </c>
      <c r="Z68" s="14"/>
      <c r="AA68" s="14"/>
    </row>
    <row r="69" spans="14:27" x14ac:dyDescent="0.35">
      <c r="N69" s="15" t="s">
        <v>187</v>
      </c>
      <c r="O69" s="12">
        <v>1</v>
      </c>
      <c r="P69" s="12">
        <v>1</v>
      </c>
      <c r="Q69" s="12">
        <v>2</v>
      </c>
      <c r="R69" s="12">
        <v>2</v>
      </c>
      <c r="S69" s="12">
        <v>3</v>
      </c>
      <c r="T69" s="12">
        <v>4</v>
      </c>
      <c r="U69" s="31">
        <f t="shared" si="5"/>
        <v>0.33333333333333331</v>
      </c>
      <c r="V69" s="31">
        <f t="shared" si="6"/>
        <v>1</v>
      </c>
      <c r="W69" s="31">
        <f t="shared" si="7"/>
        <v>1</v>
      </c>
      <c r="X69" s="31">
        <f t="shared" si="8"/>
        <v>3</v>
      </c>
      <c r="Y69" s="30">
        <f t="shared" si="9"/>
        <v>3</v>
      </c>
      <c r="Z69" s="14"/>
      <c r="AA69" s="14"/>
    </row>
    <row r="70" spans="14:27" x14ac:dyDescent="0.35">
      <c r="N70" s="15" t="s">
        <v>188</v>
      </c>
      <c r="O70" s="12">
        <v>1</v>
      </c>
      <c r="P70" s="12">
        <v>2</v>
      </c>
      <c r="Q70" s="12">
        <v>2</v>
      </c>
      <c r="R70" s="12">
        <v>2</v>
      </c>
      <c r="S70" s="12">
        <v>2</v>
      </c>
      <c r="T70" s="12">
        <v>3</v>
      </c>
      <c r="U70" s="31">
        <f t="shared" si="5"/>
        <v>0.5</v>
      </c>
      <c r="V70" s="31">
        <f t="shared" si="6"/>
        <v>0.5</v>
      </c>
      <c r="W70" s="31">
        <f t="shared" si="7"/>
        <v>0.5</v>
      </c>
      <c r="X70" s="31">
        <f t="shared" si="8"/>
        <v>0.5</v>
      </c>
      <c r="Y70" s="30">
        <f t="shared" si="9"/>
        <v>2</v>
      </c>
      <c r="Z70" s="14"/>
      <c r="AA70" s="14"/>
    </row>
    <row r="71" spans="14:27" x14ac:dyDescent="0.35">
      <c r="N71" s="15" t="s">
        <v>189</v>
      </c>
      <c r="O71" s="12"/>
      <c r="P71" s="12">
        <v>2</v>
      </c>
      <c r="Q71" s="12">
        <v>3</v>
      </c>
      <c r="R71" s="12">
        <v>3</v>
      </c>
      <c r="S71" s="12">
        <v>3</v>
      </c>
      <c r="T71" s="12">
        <v>3</v>
      </c>
      <c r="U71" s="31">
        <f t="shared" si="5"/>
        <v>0</v>
      </c>
      <c r="V71" s="31">
        <f t="shared" si="6"/>
        <v>0</v>
      </c>
      <c r="W71" s="31">
        <f t="shared" si="7"/>
        <v>0</v>
      </c>
      <c r="X71" s="31">
        <f t="shared" si="8"/>
        <v>0.5</v>
      </c>
      <c r="Y71" s="30" t="str">
        <f t="shared" si="9"/>
        <v/>
      </c>
      <c r="Z71" s="14"/>
      <c r="AA71" s="14"/>
    </row>
    <row r="72" spans="14:27" x14ac:dyDescent="0.35">
      <c r="N72" s="15" t="s">
        <v>190</v>
      </c>
      <c r="O72" s="12">
        <v>2</v>
      </c>
      <c r="P72" s="12">
        <v>2</v>
      </c>
      <c r="Q72" s="12"/>
      <c r="R72" s="12" t="s">
        <v>120</v>
      </c>
      <c r="S72" s="12"/>
      <c r="T72" s="12"/>
      <c r="U72" s="31" t="str">
        <f t="shared" si="5"/>
        <v/>
      </c>
      <c r="V72" s="31" t="str">
        <f t="shared" si="6"/>
        <v/>
      </c>
      <c r="W72" s="31" t="str">
        <f t="shared" si="7"/>
        <v/>
      </c>
      <c r="X72" s="31">
        <f t="shared" si="8"/>
        <v>-1</v>
      </c>
      <c r="Y72" s="30">
        <f t="shared" si="9"/>
        <v>-1</v>
      </c>
      <c r="Z72" s="14"/>
      <c r="AA72" s="14"/>
    </row>
    <row r="73" spans="14:27" x14ac:dyDescent="0.35">
      <c r="N73" s="15" t="s">
        <v>191</v>
      </c>
      <c r="O73" s="12">
        <v>2</v>
      </c>
      <c r="P73" s="12">
        <v>1</v>
      </c>
      <c r="Q73" s="12">
        <v>1</v>
      </c>
      <c r="R73" s="12">
        <v>2</v>
      </c>
      <c r="S73" s="12">
        <v>1</v>
      </c>
      <c r="T73" s="12"/>
      <c r="U73" s="31">
        <f t="shared" si="5"/>
        <v>-1</v>
      </c>
      <c r="V73" s="31">
        <f t="shared" si="6"/>
        <v>-1</v>
      </c>
      <c r="W73" s="31">
        <f t="shared" si="7"/>
        <v>-1</v>
      </c>
      <c r="X73" s="31">
        <f t="shared" si="8"/>
        <v>-1</v>
      </c>
      <c r="Y73" s="30">
        <f t="shared" si="9"/>
        <v>-1</v>
      </c>
      <c r="Z73" s="14"/>
      <c r="AA73" s="14"/>
    </row>
    <row r="74" spans="14:27" x14ac:dyDescent="0.35">
      <c r="N74" s="15" t="s">
        <v>192</v>
      </c>
      <c r="O74" s="12">
        <v>2</v>
      </c>
      <c r="P74" s="12">
        <v>1</v>
      </c>
      <c r="Q74" s="12">
        <v>2</v>
      </c>
      <c r="R74" s="12">
        <v>1</v>
      </c>
      <c r="S74" s="12" t="s">
        <v>263</v>
      </c>
      <c r="T74" s="12"/>
      <c r="U74" s="31" t="str">
        <f t="shared" si="5"/>
        <v/>
      </c>
      <c r="V74" s="31">
        <f t="shared" si="6"/>
        <v>-1</v>
      </c>
      <c r="W74" s="31">
        <f t="shared" si="7"/>
        <v>-1</v>
      </c>
      <c r="X74" s="31">
        <f t="shared" si="8"/>
        <v>-1</v>
      </c>
      <c r="Y74" s="30">
        <f t="shared" si="9"/>
        <v>-1</v>
      </c>
      <c r="Z74" s="14"/>
      <c r="AA74" s="14"/>
    </row>
    <row r="75" spans="14:27" x14ac:dyDescent="0.35">
      <c r="N75" s="15" t="s">
        <v>286</v>
      </c>
      <c r="O75" s="12"/>
      <c r="P75" s="12"/>
      <c r="Q75" s="12"/>
      <c r="R75" s="12" t="s">
        <v>120</v>
      </c>
      <c r="S75" s="12"/>
      <c r="T75" s="12">
        <v>1</v>
      </c>
      <c r="U75" s="31" t="str">
        <f t="shared" si="5"/>
        <v/>
      </c>
      <c r="V75" s="31" t="str">
        <f t="shared" si="6"/>
        <v/>
      </c>
      <c r="W75" s="31" t="str">
        <f t="shared" si="7"/>
        <v/>
      </c>
      <c r="X75" s="31" t="str">
        <f t="shared" si="8"/>
        <v/>
      </c>
      <c r="Y75" s="30" t="str">
        <f t="shared" si="9"/>
        <v/>
      </c>
      <c r="Z75" s="14"/>
      <c r="AA75" s="14"/>
    </row>
    <row r="76" spans="14:27" x14ac:dyDescent="0.35">
      <c r="N76" s="15" t="s">
        <v>194</v>
      </c>
      <c r="O76" s="12">
        <v>1</v>
      </c>
      <c r="P76" s="12">
        <v>1</v>
      </c>
      <c r="Q76" s="12">
        <v>1</v>
      </c>
      <c r="R76" s="12">
        <v>1</v>
      </c>
      <c r="S76" s="12">
        <v>1</v>
      </c>
      <c r="T76" s="12">
        <v>2</v>
      </c>
      <c r="U76" s="31">
        <f t="shared" si="5"/>
        <v>1</v>
      </c>
      <c r="V76" s="31">
        <f t="shared" si="6"/>
        <v>1</v>
      </c>
      <c r="W76" s="31">
        <f t="shared" si="7"/>
        <v>1</v>
      </c>
      <c r="X76" s="31">
        <f t="shared" si="8"/>
        <v>1</v>
      </c>
      <c r="Y76" s="30">
        <f t="shared" si="9"/>
        <v>1</v>
      </c>
      <c r="Z76" s="14"/>
      <c r="AA76" s="14"/>
    </row>
    <row r="77" spans="14:27" x14ac:dyDescent="0.35">
      <c r="N77" s="15" t="s">
        <v>195</v>
      </c>
      <c r="O77" s="12"/>
      <c r="P77" s="12">
        <v>2</v>
      </c>
      <c r="Q77" s="12">
        <v>1</v>
      </c>
      <c r="R77" s="12" t="s">
        <v>120</v>
      </c>
      <c r="S77" s="12"/>
      <c r="T77" s="12">
        <v>1</v>
      </c>
      <c r="U77" s="31" t="str">
        <f t="shared" si="5"/>
        <v/>
      </c>
      <c r="V77" s="31" t="str">
        <f t="shared" si="6"/>
        <v/>
      </c>
      <c r="W77" s="31">
        <f t="shared" si="7"/>
        <v>0</v>
      </c>
      <c r="X77" s="31">
        <f t="shared" si="8"/>
        <v>-0.5</v>
      </c>
      <c r="Y77" s="30" t="str">
        <f t="shared" si="9"/>
        <v/>
      </c>
      <c r="Z77" s="14"/>
      <c r="AA77" s="14"/>
    </row>
    <row r="78" spans="14:27" x14ac:dyDescent="0.35">
      <c r="N78" s="15" t="s">
        <v>196</v>
      </c>
      <c r="O78" s="12">
        <v>1</v>
      </c>
      <c r="P78" s="12">
        <v>1</v>
      </c>
      <c r="Q78" s="12">
        <v>1</v>
      </c>
      <c r="R78" s="12">
        <v>1</v>
      </c>
      <c r="S78" s="12">
        <v>1</v>
      </c>
      <c r="T78" s="12">
        <v>2</v>
      </c>
      <c r="U78" s="31">
        <f t="shared" si="5"/>
        <v>1</v>
      </c>
      <c r="V78" s="31">
        <f t="shared" si="6"/>
        <v>1</v>
      </c>
      <c r="W78" s="31">
        <f t="shared" si="7"/>
        <v>1</v>
      </c>
      <c r="X78" s="31">
        <f t="shared" si="8"/>
        <v>1</v>
      </c>
      <c r="Y78" s="30">
        <f t="shared" si="9"/>
        <v>1</v>
      </c>
      <c r="Z78" s="14"/>
      <c r="AA78" s="14"/>
    </row>
    <row r="79" spans="14:27" x14ac:dyDescent="0.35">
      <c r="N79" s="15" t="s">
        <v>197</v>
      </c>
      <c r="O79" s="12">
        <v>1</v>
      </c>
      <c r="P79" s="12"/>
      <c r="Q79" s="12">
        <v>1</v>
      </c>
      <c r="R79" s="12">
        <v>1</v>
      </c>
      <c r="S79" s="12">
        <v>1</v>
      </c>
      <c r="T79" s="12">
        <v>1</v>
      </c>
      <c r="U79" s="31">
        <f t="shared" si="5"/>
        <v>0</v>
      </c>
      <c r="V79" s="31">
        <f t="shared" si="6"/>
        <v>0</v>
      </c>
      <c r="W79" s="31">
        <f t="shared" si="7"/>
        <v>0</v>
      </c>
      <c r="X79" s="31" t="str">
        <f t="shared" si="8"/>
        <v/>
      </c>
      <c r="Y79" s="30">
        <f t="shared" si="9"/>
        <v>0</v>
      </c>
      <c r="Z79" s="14"/>
      <c r="AA79" s="14"/>
    </row>
    <row r="80" spans="14:27" x14ac:dyDescent="0.35">
      <c r="N80" s="15" t="s">
        <v>198</v>
      </c>
      <c r="O80" s="12">
        <v>1</v>
      </c>
      <c r="P80" s="12">
        <v>1</v>
      </c>
      <c r="Q80" s="12">
        <v>1</v>
      </c>
      <c r="R80" s="12">
        <v>1</v>
      </c>
      <c r="S80" s="12">
        <v>1</v>
      </c>
      <c r="T80" s="12">
        <v>1</v>
      </c>
      <c r="U80" s="31">
        <f t="shared" si="5"/>
        <v>0</v>
      </c>
      <c r="V80" s="31">
        <f t="shared" si="6"/>
        <v>0</v>
      </c>
      <c r="W80" s="31">
        <f t="shared" si="7"/>
        <v>0</v>
      </c>
      <c r="X80" s="31">
        <f t="shared" si="8"/>
        <v>0</v>
      </c>
      <c r="Y80" s="30">
        <f t="shared" si="9"/>
        <v>0</v>
      </c>
      <c r="Z80" s="14"/>
      <c r="AA80" s="14"/>
    </row>
    <row r="81" spans="14:27" x14ac:dyDescent="0.35">
      <c r="N81" s="15" t="s">
        <v>199</v>
      </c>
      <c r="O81" s="12">
        <v>4</v>
      </c>
      <c r="P81" s="12"/>
      <c r="Q81" s="12"/>
      <c r="R81" s="12" t="s">
        <v>120</v>
      </c>
      <c r="S81" s="12"/>
      <c r="T81" s="12"/>
      <c r="U81" s="31" t="str">
        <f t="shared" si="5"/>
        <v/>
      </c>
      <c r="V81" s="31" t="str">
        <f t="shared" si="6"/>
        <v/>
      </c>
      <c r="W81" s="31" t="str">
        <f t="shared" si="7"/>
        <v/>
      </c>
      <c r="X81" s="31" t="str">
        <f t="shared" si="8"/>
        <v/>
      </c>
      <c r="Y81" s="30">
        <f t="shared" si="9"/>
        <v>-1</v>
      </c>
      <c r="Z81" s="14"/>
      <c r="AA81" s="14"/>
    </row>
    <row r="82" spans="14:27" x14ac:dyDescent="0.35">
      <c r="N82" s="15" t="s">
        <v>200</v>
      </c>
      <c r="O82" s="12"/>
      <c r="P82" s="12"/>
      <c r="Q82" s="12"/>
      <c r="R82" s="12" t="s">
        <v>120</v>
      </c>
      <c r="S82" s="12"/>
      <c r="T82" s="12"/>
      <c r="U82" s="31" t="str">
        <f t="shared" si="5"/>
        <v/>
      </c>
      <c r="V82" s="31" t="str">
        <f t="shared" si="6"/>
        <v/>
      </c>
      <c r="W82" s="31" t="str">
        <f t="shared" si="7"/>
        <v/>
      </c>
      <c r="X82" s="31" t="str">
        <f t="shared" si="8"/>
        <v/>
      </c>
      <c r="Y82" s="30" t="str">
        <f t="shared" si="9"/>
        <v/>
      </c>
      <c r="Z82" s="14"/>
      <c r="AA82" s="14"/>
    </row>
    <row r="83" spans="14:27" x14ac:dyDescent="0.35">
      <c r="N83" s="15" t="s">
        <v>201</v>
      </c>
      <c r="O83" s="12">
        <v>1</v>
      </c>
      <c r="P83" s="12"/>
      <c r="Q83" s="12">
        <v>1</v>
      </c>
      <c r="R83" s="12">
        <v>2</v>
      </c>
      <c r="S83" s="12">
        <v>2</v>
      </c>
      <c r="T83" s="12">
        <v>5</v>
      </c>
      <c r="U83" s="31">
        <f t="shared" si="5"/>
        <v>1.5</v>
      </c>
      <c r="V83" s="31">
        <f t="shared" si="6"/>
        <v>1.5</v>
      </c>
      <c r="W83" s="31">
        <f t="shared" si="7"/>
        <v>4</v>
      </c>
      <c r="X83" s="31" t="str">
        <f t="shared" si="8"/>
        <v/>
      </c>
      <c r="Y83" s="30">
        <f t="shared" si="9"/>
        <v>4</v>
      </c>
      <c r="Z83" s="14"/>
      <c r="AA83" s="14"/>
    </row>
    <row r="84" spans="14:27" x14ac:dyDescent="0.35">
      <c r="N84" s="15" t="s">
        <v>202</v>
      </c>
      <c r="O84" s="12"/>
      <c r="P84" s="12"/>
      <c r="Q84" s="12"/>
      <c r="R84" s="12" t="s">
        <v>120</v>
      </c>
      <c r="S84" s="12"/>
      <c r="T84" s="12"/>
      <c r="U84" s="31" t="str">
        <f t="shared" si="5"/>
        <v/>
      </c>
      <c r="V84" s="31" t="str">
        <f t="shared" si="6"/>
        <v/>
      </c>
      <c r="W84" s="31" t="str">
        <f t="shared" si="7"/>
        <v/>
      </c>
      <c r="X84" s="31" t="str">
        <f t="shared" si="8"/>
        <v/>
      </c>
      <c r="Y84" s="30" t="str">
        <f t="shared" si="9"/>
        <v/>
      </c>
      <c r="Z84" s="14"/>
      <c r="AA84" s="14"/>
    </row>
    <row r="85" spans="14:27" x14ac:dyDescent="0.35">
      <c r="N85" s="15" t="s">
        <v>203</v>
      </c>
      <c r="O85" s="12">
        <v>1</v>
      </c>
      <c r="P85" s="12">
        <v>1</v>
      </c>
      <c r="Q85" s="12">
        <v>1</v>
      </c>
      <c r="R85" s="12">
        <v>1</v>
      </c>
      <c r="S85" s="12">
        <v>1</v>
      </c>
      <c r="T85" s="12">
        <v>1</v>
      </c>
      <c r="U85" s="31">
        <f t="shared" si="5"/>
        <v>0</v>
      </c>
      <c r="V85" s="31">
        <f t="shared" si="6"/>
        <v>0</v>
      </c>
      <c r="W85" s="31">
        <f t="shared" si="7"/>
        <v>0</v>
      </c>
      <c r="X85" s="31">
        <f t="shared" si="8"/>
        <v>0</v>
      </c>
      <c r="Y85" s="30">
        <f t="shared" si="9"/>
        <v>0</v>
      </c>
      <c r="Z85" s="14"/>
      <c r="AA85" s="14"/>
    </row>
    <row r="86" spans="14:27" x14ac:dyDescent="0.35">
      <c r="N86" s="15" t="s">
        <v>204</v>
      </c>
      <c r="O86" s="12">
        <v>1</v>
      </c>
      <c r="P86" s="12"/>
      <c r="Q86" s="12">
        <v>1</v>
      </c>
      <c r="R86" s="12">
        <v>2</v>
      </c>
      <c r="S86" s="12">
        <v>5</v>
      </c>
      <c r="T86" s="12">
        <v>6</v>
      </c>
      <c r="U86" s="31">
        <f t="shared" si="5"/>
        <v>0.2</v>
      </c>
      <c r="V86" s="31">
        <f t="shared" si="6"/>
        <v>2</v>
      </c>
      <c r="W86" s="31">
        <f t="shared" si="7"/>
        <v>5</v>
      </c>
      <c r="X86" s="31" t="str">
        <f t="shared" si="8"/>
        <v/>
      </c>
      <c r="Y86" s="30">
        <f t="shared" si="9"/>
        <v>5</v>
      </c>
      <c r="Z86" s="14"/>
      <c r="AA86" s="14"/>
    </row>
    <row r="87" spans="14:27" x14ac:dyDescent="0.35">
      <c r="N87" s="15" t="s">
        <v>205</v>
      </c>
      <c r="O87" s="12"/>
      <c r="P87" s="12"/>
      <c r="Q87" s="12"/>
      <c r="R87" s="12" t="s">
        <v>120</v>
      </c>
      <c r="S87" s="12"/>
      <c r="T87" s="12"/>
      <c r="U87" s="31" t="str">
        <f t="shared" ref="U87:U120" si="36">IFERROR(((T87-S87)/S87),"")</f>
        <v/>
      </c>
      <c r="V87" s="31" t="str">
        <f t="shared" ref="V87:V120" si="37">IFERROR(((T87-R87)/R87),"")</f>
        <v/>
      </c>
      <c r="W87" s="31" t="str">
        <f t="shared" ref="W87:W120" si="38">IFERROR((T87-Q87)/Q87,"")</f>
        <v/>
      </c>
      <c r="X87" s="31" t="str">
        <f t="shared" ref="X87:X120" si="39">IFERROR((T87-P87)/P87,"")</f>
        <v/>
      </c>
      <c r="Y87" s="30" t="str">
        <f t="shared" ref="Y87:Y120" si="40">IFERROR((T87-O87)/O87,"")</f>
        <v/>
      </c>
      <c r="Z87" s="14"/>
      <c r="AA87" s="14"/>
    </row>
    <row r="88" spans="14:27" x14ac:dyDescent="0.35">
      <c r="N88" s="15" t="s">
        <v>206</v>
      </c>
      <c r="O88" s="12"/>
      <c r="P88" s="12"/>
      <c r="Q88" s="12"/>
      <c r="R88" s="12" t="s">
        <v>120</v>
      </c>
      <c r="S88" s="12"/>
      <c r="T88" s="12"/>
      <c r="U88" s="31" t="str">
        <f t="shared" si="36"/>
        <v/>
      </c>
      <c r="V88" s="31" t="str">
        <f t="shared" si="37"/>
        <v/>
      </c>
      <c r="W88" s="31" t="str">
        <f t="shared" si="38"/>
        <v/>
      </c>
      <c r="X88" s="31" t="str">
        <f t="shared" si="39"/>
        <v/>
      </c>
      <c r="Y88" s="30" t="str">
        <f t="shared" si="40"/>
        <v/>
      </c>
      <c r="Z88" s="14"/>
      <c r="AA88" s="14"/>
    </row>
    <row r="89" spans="14:27" x14ac:dyDescent="0.35">
      <c r="N89" s="15" t="s">
        <v>207</v>
      </c>
      <c r="O89" s="12"/>
      <c r="P89" s="12">
        <v>1</v>
      </c>
      <c r="Q89" s="12">
        <v>1</v>
      </c>
      <c r="R89" s="12" t="s">
        <v>120</v>
      </c>
      <c r="S89" s="12">
        <v>1</v>
      </c>
      <c r="T89" s="12">
        <v>2</v>
      </c>
      <c r="U89" s="31">
        <f t="shared" si="36"/>
        <v>1</v>
      </c>
      <c r="V89" s="31" t="str">
        <f t="shared" si="37"/>
        <v/>
      </c>
      <c r="W89" s="31">
        <f t="shared" si="38"/>
        <v>1</v>
      </c>
      <c r="X89" s="31">
        <f t="shared" si="39"/>
        <v>1</v>
      </c>
      <c r="Y89" s="30" t="str">
        <f t="shared" si="40"/>
        <v/>
      </c>
      <c r="Z89" s="14"/>
      <c r="AA89" s="14"/>
    </row>
    <row r="90" spans="14:27" x14ac:dyDescent="0.35">
      <c r="N90" s="15" t="s">
        <v>208</v>
      </c>
      <c r="O90" s="12"/>
      <c r="P90" s="12"/>
      <c r="Q90" s="12"/>
      <c r="R90" s="12" t="s">
        <v>120</v>
      </c>
      <c r="S90" s="12">
        <v>1</v>
      </c>
      <c r="T90" s="12">
        <v>2</v>
      </c>
      <c r="U90" s="31">
        <f t="shared" si="36"/>
        <v>1</v>
      </c>
      <c r="V90" s="31" t="str">
        <f t="shared" si="37"/>
        <v/>
      </c>
      <c r="W90" s="31" t="str">
        <f t="shared" si="38"/>
        <v/>
      </c>
      <c r="X90" s="31" t="str">
        <f t="shared" si="39"/>
        <v/>
      </c>
      <c r="Y90" s="30" t="str">
        <f t="shared" si="40"/>
        <v/>
      </c>
      <c r="Z90" s="14"/>
      <c r="AA90" s="14"/>
    </row>
    <row r="91" spans="14:27" x14ac:dyDescent="0.35">
      <c r="N91" s="15" t="s">
        <v>209</v>
      </c>
      <c r="O91" s="12"/>
      <c r="P91" s="12"/>
      <c r="Q91" s="12"/>
      <c r="R91" s="12" t="s">
        <v>120</v>
      </c>
      <c r="S91" s="12"/>
      <c r="T91" s="12"/>
      <c r="U91" s="31" t="str">
        <f t="shared" si="36"/>
        <v/>
      </c>
      <c r="V91" s="31" t="str">
        <f t="shared" si="37"/>
        <v/>
      </c>
      <c r="W91" s="31" t="str">
        <f t="shared" si="38"/>
        <v/>
      </c>
      <c r="X91" s="31" t="str">
        <f t="shared" si="39"/>
        <v/>
      </c>
      <c r="Y91" s="30" t="str">
        <f t="shared" si="40"/>
        <v/>
      </c>
      <c r="Z91" s="14"/>
      <c r="AA91" s="14"/>
    </row>
    <row r="92" spans="14:27" x14ac:dyDescent="0.35">
      <c r="N92" s="15" t="s">
        <v>210</v>
      </c>
      <c r="O92" s="12"/>
      <c r="P92" s="12">
        <v>1</v>
      </c>
      <c r="Q92" s="12">
        <v>1</v>
      </c>
      <c r="R92" s="12">
        <v>1</v>
      </c>
      <c r="S92" s="12"/>
      <c r="T92" s="12"/>
      <c r="U92" s="31" t="str">
        <f t="shared" si="36"/>
        <v/>
      </c>
      <c r="V92" s="31">
        <f t="shared" si="37"/>
        <v>-1</v>
      </c>
      <c r="W92" s="31">
        <f t="shared" si="38"/>
        <v>-1</v>
      </c>
      <c r="X92" s="31">
        <f t="shared" si="39"/>
        <v>-1</v>
      </c>
      <c r="Y92" s="30" t="str">
        <f t="shared" si="40"/>
        <v/>
      </c>
      <c r="Z92" s="14"/>
      <c r="AA92" s="14"/>
    </row>
    <row r="93" spans="14:27" x14ac:dyDescent="0.35">
      <c r="N93" s="15" t="s">
        <v>284</v>
      </c>
      <c r="O93" s="12"/>
      <c r="P93" s="12"/>
      <c r="Q93" s="12"/>
      <c r="R93" s="12"/>
      <c r="S93" s="12"/>
      <c r="T93" s="12">
        <v>2</v>
      </c>
      <c r="U93" s="31" t="str">
        <f t="shared" ref="U93:U94" si="41">IFERROR(((T93-S93)/S93),"")</f>
        <v/>
      </c>
      <c r="V93" s="31" t="str">
        <f t="shared" ref="V93:V94" si="42">IFERROR(((T93-R93)/R93),"")</f>
        <v/>
      </c>
      <c r="W93" s="31" t="str">
        <f t="shared" ref="W93:W94" si="43">IFERROR((T93-Q93)/Q93,"")</f>
        <v/>
      </c>
      <c r="X93" s="31" t="str">
        <f t="shared" ref="X93:X94" si="44">IFERROR((T93-P93)/P93,"")</f>
        <v/>
      </c>
      <c r="Y93" s="30" t="str">
        <f t="shared" ref="Y93:Y94" si="45">IFERROR((T93-O93)/O93,"")</f>
        <v/>
      </c>
      <c r="Z93" s="14"/>
      <c r="AA93" s="14"/>
    </row>
    <row r="94" spans="14:27" x14ac:dyDescent="0.35">
      <c r="N94" s="15" t="s">
        <v>285</v>
      </c>
      <c r="O94" s="12"/>
      <c r="P94" s="12"/>
      <c r="Q94" s="12"/>
      <c r="R94" s="12"/>
      <c r="S94" s="12"/>
      <c r="T94" s="12">
        <v>1</v>
      </c>
      <c r="U94" s="31" t="str">
        <f t="shared" si="41"/>
        <v/>
      </c>
      <c r="V94" s="31" t="str">
        <f t="shared" si="42"/>
        <v/>
      </c>
      <c r="W94" s="31" t="str">
        <f t="shared" si="43"/>
        <v/>
      </c>
      <c r="X94" s="31" t="str">
        <f t="shared" si="44"/>
        <v/>
      </c>
      <c r="Y94" s="30" t="str">
        <f t="shared" si="45"/>
        <v/>
      </c>
      <c r="Z94" s="14"/>
      <c r="AA94" s="14"/>
    </row>
    <row r="95" spans="14:27" x14ac:dyDescent="0.35">
      <c r="N95" s="15" t="s">
        <v>291</v>
      </c>
      <c r="O95" s="12"/>
      <c r="P95" s="12"/>
      <c r="Q95" s="12"/>
      <c r="R95" s="12"/>
      <c r="S95" s="12"/>
      <c r="T95" s="12">
        <v>1</v>
      </c>
      <c r="U95" s="31" t="str">
        <f t="shared" ref="U95" si="46">IFERROR(((T95-S95)/S95),"")</f>
        <v/>
      </c>
      <c r="V95" s="31" t="str">
        <f t="shared" ref="V95" si="47">IFERROR(((T95-R95)/R95),"")</f>
        <v/>
      </c>
      <c r="W95" s="31" t="str">
        <f t="shared" ref="W95" si="48">IFERROR((T95-Q95)/Q95,"")</f>
        <v/>
      </c>
      <c r="X95" s="31" t="str">
        <f t="shared" ref="X95" si="49">IFERROR((T95-P95)/P95,"")</f>
        <v/>
      </c>
      <c r="Y95" s="30" t="str">
        <f t="shared" ref="Y95" si="50">IFERROR((T95-O95)/O95,"")</f>
        <v/>
      </c>
      <c r="Z95" s="14"/>
      <c r="AA95" s="14"/>
    </row>
    <row r="96" spans="14:27" x14ac:dyDescent="0.35">
      <c r="N96" s="15" t="s">
        <v>211</v>
      </c>
      <c r="O96" s="12"/>
      <c r="P96" s="12"/>
      <c r="Q96" s="12"/>
      <c r="R96" s="12" t="s">
        <v>120</v>
      </c>
      <c r="S96" s="12"/>
      <c r="T96" s="12"/>
      <c r="U96" s="31" t="str">
        <f t="shared" si="36"/>
        <v/>
      </c>
      <c r="V96" s="31" t="str">
        <f t="shared" si="37"/>
        <v/>
      </c>
      <c r="W96" s="31" t="str">
        <f t="shared" si="38"/>
        <v/>
      </c>
      <c r="X96" s="31" t="str">
        <f t="shared" si="39"/>
        <v/>
      </c>
      <c r="Y96" s="30" t="str">
        <f t="shared" si="40"/>
        <v/>
      </c>
      <c r="Z96" s="14"/>
      <c r="AA96" s="14"/>
    </row>
    <row r="97" spans="14:27" x14ac:dyDescent="0.35">
      <c r="N97" s="15" t="s">
        <v>212</v>
      </c>
      <c r="O97" s="12"/>
      <c r="P97" s="12"/>
      <c r="Q97" s="12"/>
      <c r="R97" s="12" t="s">
        <v>120</v>
      </c>
      <c r="S97" s="12"/>
      <c r="T97" s="12"/>
      <c r="U97" s="31" t="str">
        <f t="shared" si="36"/>
        <v/>
      </c>
      <c r="V97" s="31" t="str">
        <f t="shared" si="37"/>
        <v/>
      </c>
      <c r="W97" s="31" t="str">
        <f t="shared" si="38"/>
        <v/>
      </c>
      <c r="X97" s="31" t="str">
        <f t="shared" si="39"/>
        <v/>
      </c>
      <c r="Y97" s="30" t="str">
        <f t="shared" si="40"/>
        <v/>
      </c>
      <c r="Z97" s="14"/>
      <c r="AA97" s="14"/>
    </row>
    <row r="98" spans="14:27" x14ac:dyDescent="0.35">
      <c r="N98" s="15" t="s">
        <v>213</v>
      </c>
      <c r="O98" s="12"/>
      <c r="P98" s="12"/>
      <c r="Q98" s="12">
        <v>2</v>
      </c>
      <c r="R98" s="12">
        <v>2</v>
      </c>
      <c r="S98" s="12">
        <v>1</v>
      </c>
      <c r="T98" s="12">
        <v>3</v>
      </c>
      <c r="U98" s="31">
        <f t="shared" si="36"/>
        <v>2</v>
      </c>
      <c r="V98" s="31">
        <f t="shared" si="37"/>
        <v>0.5</v>
      </c>
      <c r="W98" s="31">
        <f t="shared" si="38"/>
        <v>0.5</v>
      </c>
      <c r="X98" s="31" t="str">
        <f t="shared" si="39"/>
        <v/>
      </c>
      <c r="Y98" s="30" t="str">
        <f t="shared" si="40"/>
        <v/>
      </c>
      <c r="Z98" s="14"/>
      <c r="AA98" s="14"/>
    </row>
    <row r="99" spans="14:27" x14ac:dyDescent="0.35">
      <c r="N99" s="15" t="s">
        <v>214</v>
      </c>
      <c r="O99" s="12"/>
      <c r="P99" s="12"/>
      <c r="Q99" s="12"/>
      <c r="R99" s="12" t="s">
        <v>120</v>
      </c>
      <c r="S99" s="12">
        <v>3</v>
      </c>
      <c r="T99" s="12"/>
      <c r="U99" s="31">
        <f t="shared" si="36"/>
        <v>-1</v>
      </c>
      <c r="V99" s="31" t="str">
        <f t="shared" si="37"/>
        <v/>
      </c>
      <c r="W99" s="31" t="str">
        <f t="shared" si="38"/>
        <v/>
      </c>
      <c r="X99" s="31" t="str">
        <f t="shared" si="39"/>
        <v/>
      </c>
      <c r="Y99" s="30" t="str">
        <f t="shared" si="40"/>
        <v/>
      </c>
      <c r="Z99" s="14"/>
      <c r="AA99" s="14"/>
    </row>
    <row r="100" spans="14:27" x14ac:dyDescent="0.35">
      <c r="N100" s="15" t="s">
        <v>215</v>
      </c>
      <c r="O100" s="12"/>
      <c r="P100" s="12"/>
      <c r="Q100" s="12"/>
      <c r="R100" s="12" t="s">
        <v>120</v>
      </c>
      <c r="S100" s="12"/>
      <c r="T100" s="12"/>
      <c r="U100" s="31" t="str">
        <f t="shared" si="36"/>
        <v/>
      </c>
      <c r="V100" s="31" t="str">
        <f t="shared" si="37"/>
        <v/>
      </c>
      <c r="W100" s="31" t="str">
        <f t="shared" si="38"/>
        <v/>
      </c>
      <c r="X100" s="31" t="str">
        <f t="shared" si="39"/>
        <v/>
      </c>
      <c r="Y100" s="30" t="str">
        <f t="shared" si="40"/>
        <v/>
      </c>
      <c r="Z100" s="14"/>
      <c r="AA100" s="14"/>
    </row>
    <row r="101" spans="14:27" x14ac:dyDescent="0.35">
      <c r="N101" s="15" t="s">
        <v>287</v>
      </c>
      <c r="O101" s="12"/>
      <c r="P101" s="12"/>
      <c r="Q101" s="12"/>
      <c r="R101" s="12"/>
      <c r="S101" s="12"/>
      <c r="T101" s="12">
        <v>1</v>
      </c>
      <c r="U101" s="31" t="str">
        <f t="shared" ref="U101:U104" si="51">IFERROR(((T101-S101)/S101),"")</f>
        <v/>
      </c>
      <c r="V101" s="31" t="str">
        <f t="shared" ref="V101:V104" si="52">IFERROR(((T101-R101)/R101),"")</f>
        <v/>
      </c>
      <c r="W101" s="31" t="str">
        <f t="shared" ref="W101:W104" si="53">IFERROR((T101-Q101)/Q101,"")</f>
        <v/>
      </c>
      <c r="X101" s="31" t="str">
        <f t="shared" ref="X101:X104" si="54">IFERROR((T101-P101)/P101,"")</f>
        <v/>
      </c>
      <c r="Y101" s="30" t="str">
        <f t="shared" ref="Y101:Y104" si="55">IFERROR((T101-O101)/O101,"")</f>
        <v/>
      </c>
      <c r="Z101" s="14"/>
      <c r="AA101" s="14"/>
    </row>
    <row r="102" spans="14:27" x14ac:dyDescent="0.35">
      <c r="N102" s="15" t="s">
        <v>288</v>
      </c>
      <c r="O102" s="12"/>
      <c r="P102" s="12"/>
      <c r="Q102" s="12"/>
      <c r="R102" s="12"/>
      <c r="S102" s="12"/>
      <c r="T102" s="12">
        <v>1</v>
      </c>
      <c r="U102" s="31" t="str">
        <f t="shared" si="51"/>
        <v/>
      </c>
      <c r="V102" s="31" t="str">
        <f t="shared" si="52"/>
        <v/>
      </c>
      <c r="W102" s="31" t="str">
        <f t="shared" si="53"/>
        <v/>
      </c>
      <c r="X102" s="31" t="str">
        <f t="shared" si="54"/>
        <v/>
      </c>
      <c r="Y102" s="30" t="str">
        <f t="shared" si="55"/>
        <v/>
      </c>
      <c r="Z102" s="14"/>
      <c r="AA102" s="14"/>
    </row>
    <row r="103" spans="14:27" x14ac:dyDescent="0.35">
      <c r="N103" s="15" t="s">
        <v>289</v>
      </c>
      <c r="O103" s="12"/>
      <c r="P103" s="12"/>
      <c r="Q103" s="12"/>
      <c r="R103" s="12"/>
      <c r="S103" s="12"/>
      <c r="T103" s="12">
        <v>1</v>
      </c>
      <c r="U103" s="31" t="str">
        <f t="shared" si="51"/>
        <v/>
      </c>
      <c r="V103" s="31" t="str">
        <f t="shared" si="52"/>
        <v/>
      </c>
      <c r="W103" s="31" t="str">
        <f t="shared" si="53"/>
        <v/>
      </c>
      <c r="X103" s="31" t="str">
        <f t="shared" si="54"/>
        <v/>
      </c>
      <c r="Y103" s="30" t="str">
        <f t="shared" si="55"/>
        <v/>
      </c>
      <c r="Z103" s="14"/>
      <c r="AA103" s="14"/>
    </row>
    <row r="104" spans="14:27" x14ac:dyDescent="0.35">
      <c r="N104" s="15" t="s">
        <v>290</v>
      </c>
      <c r="O104" s="12"/>
      <c r="P104" s="12"/>
      <c r="Q104" s="12"/>
      <c r="R104" s="12"/>
      <c r="S104" s="12"/>
      <c r="T104" s="12">
        <v>1</v>
      </c>
      <c r="U104" s="31" t="str">
        <f t="shared" si="51"/>
        <v/>
      </c>
      <c r="V104" s="31" t="str">
        <f t="shared" si="52"/>
        <v/>
      </c>
      <c r="W104" s="31" t="str">
        <f t="shared" si="53"/>
        <v/>
      </c>
      <c r="X104" s="31" t="str">
        <f t="shared" si="54"/>
        <v/>
      </c>
      <c r="Y104" s="30" t="str">
        <f t="shared" si="55"/>
        <v/>
      </c>
      <c r="Z104" s="14"/>
      <c r="AA104" s="14"/>
    </row>
    <row r="105" spans="14:27" x14ac:dyDescent="0.35">
      <c r="N105" s="15" t="s">
        <v>216</v>
      </c>
      <c r="O105" s="12"/>
      <c r="P105" s="12"/>
      <c r="Q105" s="12"/>
      <c r="R105" s="12" t="s">
        <v>120</v>
      </c>
      <c r="S105" s="12"/>
      <c r="T105" s="12"/>
      <c r="U105" s="31" t="str">
        <f t="shared" si="36"/>
        <v/>
      </c>
      <c r="V105" s="31" t="str">
        <f t="shared" si="37"/>
        <v/>
      </c>
      <c r="W105" s="31" t="str">
        <f t="shared" si="38"/>
        <v/>
      </c>
      <c r="X105" s="31" t="str">
        <f t="shared" si="39"/>
        <v/>
      </c>
      <c r="Y105" s="30" t="str">
        <f t="shared" si="40"/>
        <v/>
      </c>
      <c r="Z105" s="14"/>
      <c r="AA105" s="14"/>
    </row>
    <row r="106" spans="14:27" x14ac:dyDescent="0.35">
      <c r="N106" s="15" t="s">
        <v>217</v>
      </c>
      <c r="O106" s="12"/>
      <c r="P106" s="12">
        <v>1</v>
      </c>
      <c r="Q106" s="12"/>
      <c r="R106" s="12" t="s">
        <v>120</v>
      </c>
      <c r="S106" s="12"/>
      <c r="T106" s="12"/>
      <c r="U106" s="31" t="str">
        <f t="shared" si="36"/>
        <v/>
      </c>
      <c r="V106" s="31" t="str">
        <f t="shared" si="37"/>
        <v/>
      </c>
      <c r="W106" s="31" t="str">
        <f t="shared" si="38"/>
        <v/>
      </c>
      <c r="X106" s="31">
        <f t="shared" si="39"/>
        <v>-1</v>
      </c>
      <c r="Y106" s="30" t="str">
        <f t="shared" si="40"/>
        <v/>
      </c>
      <c r="Z106" s="14"/>
      <c r="AA106" s="14"/>
    </row>
    <row r="107" spans="14:27" x14ac:dyDescent="0.35">
      <c r="N107" s="15" t="s">
        <v>218</v>
      </c>
      <c r="O107" s="12"/>
      <c r="P107" s="12"/>
      <c r="Q107" s="12"/>
      <c r="R107" s="12" t="s">
        <v>120</v>
      </c>
      <c r="S107" s="12"/>
      <c r="T107" s="12"/>
      <c r="U107" s="31" t="str">
        <f t="shared" si="36"/>
        <v/>
      </c>
      <c r="V107" s="31" t="str">
        <f t="shared" si="37"/>
        <v/>
      </c>
      <c r="W107" s="31" t="str">
        <f t="shared" si="38"/>
        <v/>
      </c>
      <c r="X107" s="31" t="str">
        <f t="shared" si="39"/>
        <v/>
      </c>
      <c r="Y107" s="30" t="str">
        <f t="shared" si="40"/>
        <v/>
      </c>
      <c r="Z107" s="14"/>
      <c r="AA107" s="14"/>
    </row>
    <row r="108" spans="14:27" x14ac:dyDescent="0.35">
      <c r="N108" s="15" t="s">
        <v>219</v>
      </c>
      <c r="O108" s="12"/>
      <c r="P108" s="12">
        <v>1</v>
      </c>
      <c r="Q108" s="12"/>
      <c r="R108" s="12" t="s">
        <v>120</v>
      </c>
      <c r="S108" s="12"/>
      <c r="T108" s="12"/>
      <c r="U108" s="31" t="str">
        <f t="shared" si="36"/>
        <v/>
      </c>
      <c r="V108" s="31" t="str">
        <f t="shared" si="37"/>
        <v/>
      </c>
      <c r="W108" s="31" t="str">
        <f t="shared" si="38"/>
        <v/>
      </c>
      <c r="X108" s="31">
        <f t="shared" si="39"/>
        <v>-1</v>
      </c>
      <c r="Y108" s="30" t="str">
        <f t="shared" si="40"/>
        <v/>
      </c>
      <c r="Z108" s="14"/>
      <c r="AA108" s="14"/>
    </row>
    <row r="109" spans="14:27" x14ac:dyDescent="0.35">
      <c r="N109" s="15" t="s">
        <v>292</v>
      </c>
      <c r="O109" s="12"/>
      <c r="P109" s="12"/>
      <c r="Q109" s="12"/>
      <c r="R109" s="12"/>
      <c r="S109" s="12"/>
      <c r="T109" s="12">
        <v>1</v>
      </c>
      <c r="U109" s="31" t="str">
        <f t="shared" ref="U109" si="56">IFERROR(((T109-S109)/S109),"")</f>
        <v/>
      </c>
      <c r="V109" s="31" t="str">
        <f t="shared" ref="V109" si="57">IFERROR(((T109-R109)/R109),"")</f>
        <v/>
      </c>
      <c r="W109" s="31" t="str">
        <f t="shared" ref="W109" si="58">IFERROR((T109-Q109)/Q109,"")</f>
        <v/>
      </c>
      <c r="X109" s="31" t="str">
        <f t="shared" ref="X109" si="59">IFERROR((T109-P109)/P109,"")</f>
        <v/>
      </c>
      <c r="Y109" s="30" t="str">
        <f t="shared" ref="Y109" si="60">IFERROR((T109-O109)/O109,"")</f>
        <v/>
      </c>
      <c r="Z109" s="14"/>
      <c r="AA109" s="14"/>
    </row>
    <row r="110" spans="14:27" x14ac:dyDescent="0.35">
      <c r="N110" s="15" t="s">
        <v>220</v>
      </c>
      <c r="O110" s="12"/>
      <c r="P110" s="12"/>
      <c r="Q110" s="12"/>
      <c r="R110" s="12" t="s">
        <v>120</v>
      </c>
      <c r="S110" s="12"/>
      <c r="T110" s="12"/>
      <c r="U110" s="31" t="str">
        <f t="shared" si="36"/>
        <v/>
      </c>
      <c r="V110" s="31" t="str">
        <f t="shared" si="37"/>
        <v/>
      </c>
      <c r="W110" s="31" t="str">
        <f t="shared" si="38"/>
        <v/>
      </c>
      <c r="X110" s="31" t="str">
        <f t="shared" si="39"/>
        <v/>
      </c>
      <c r="Y110" s="30" t="str">
        <f t="shared" si="40"/>
        <v/>
      </c>
      <c r="Z110" s="14"/>
      <c r="AA110" s="14"/>
    </row>
    <row r="111" spans="14:27" x14ac:dyDescent="0.35">
      <c r="N111" s="15" t="s">
        <v>221</v>
      </c>
      <c r="O111" s="12"/>
      <c r="P111" s="12"/>
      <c r="Q111" s="12"/>
      <c r="R111" s="12" t="s">
        <v>120</v>
      </c>
      <c r="S111" s="12"/>
      <c r="T111" s="12"/>
      <c r="U111" s="31" t="str">
        <f t="shared" si="36"/>
        <v/>
      </c>
      <c r="V111" s="31" t="str">
        <f t="shared" si="37"/>
        <v/>
      </c>
      <c r="W111" s="31" t="str">
        <f t="shared" si="38"/>
        <v/>
      </c>
      <c r="X111" s="31" t="str">
        <f t="shared" si="39"/>
        <v/>
      </c>
      <c r="Y111" s="30" t="str">
        <f t="shared" si="40"/>
        <v/>
      </c>
      <c r="Z111" s="14"/>
      <c r="AA111" s="14"/>
    </row>
    <row r="112" spans="14:27" x14ac:dyDescent="0.35">
      <c r="N112" s="15" t="s">
        <v>222</v>
      </c>
      <c r="O112" s="12"/>
      <c r="P112" s="12"/>
      <c r="Q112" s="12">
        <v>1</v>
      </c>
      <c r="R112" s="12" t="s">
        <v>120</v>
      </c>
      <c r="S112" s="12">
        <v>1</v>
      </c>
      <c r="T112" s="12"/>
      <c r="U112" s="31">
        <f t="shared" si="36"/>
        <v>-1</v>
      </c>
      <c r="V112" s="31" t="str">
        <f t="shared" si="37"/>
        <v/>
      </c>
      <c r="W112" s="31">
        <f t="shared" si="38"/>
        <v>-1</v>
      </c>
      <c r="X112" s="31" t="str">
        <f t="shared" si="39"/>
        <v/>
      </c>
      <c r="Y112" s="30" t="str">
        <f t="shared" si="40"/>
        <v/>
      </c>
      <c r="Z112" s="14"/>
      <c r="AA112" s="14"/>
    </row>
    <row r="113" spans="14:27" x14ac:dyDescent="0.35">
      <c r="N113" s="15" t="s">
        <v>223</v>
      </c>
      <c r="O113" s="12"/>
      <c r="P113" s="12"/>
      <c r="Q113" s="12"/>
      <c r="R113" s="12" t="s">
        <v>120</v>
      </c>
      <c r="S113" s="12"/>
      <c r="T113" s="12"/>
      <c r="U113" s="31" t="str">
        <f t="shared" si="36"/>
        <v/>
      </c>
      <c r="V113" s="31" t="str">
        <f t="shared" si="37"/>
        <v/>
      </c>
      <c r="W113" s="31" t="str">
        <f t="shared" si="38"/>
        <v/>
      </c>
      <c r="X113" s="31" t="str">
        <f t="shared" si="39"/>
        <v/>
      </c>
      <c r="Y113" s="30" t="str">
        <f t="shared" si="40"/>
        <v/>
      </c>
      <c r="Z113" s="14"/>
      <c r="AA113" s="14"/>
    </row>
    <row r="114" spans="14:27" x14ac:dyDescent="0.35">
      <c r="N114" s="15" t="s">
        <v>224</v>
      </c>
      <c r="O114" s="12"/>
      <c r="P114" s="12"/>
      <c r="Q114" s="12">
        <v>1</v>
      </c>
      <c r="R114" s="12" t="s">
        <v>120</v>
      </c>
      <c r="S114" s="12">
        <v>1</v>
      </c>
      <c r="T114" s="12"/>
      <c r="U114" s="31">
        <f t="shared" si="36"/>
        <v>-1</v>
      </c>
      <c r="V114" s="31" t="str">
        <f t="shared" si="37"/>
        <v/>
      </c>
      <c r="W114" s="31">
        <f t="shared" si="38"/>
        <v>-1</v>
      </c>
      <c r="X114" s="31" t="str">
        <f t="shared" si="39"/>
        <v/>
      </c>
      <c r="Y114" s="30" t="str">
        <f t="shared" si="40"/>
        <v/>
      </c>
      <c r="Z114" s="14"/>
      <c r="AA114" s="14"/>
    </row>
    <row r="115" spans="14:27" x14ac:dyDescent="0.35">
      <c r="N115" s="15" t="s">
        <v>225</v>
      </c>
      <c r="O115" s="12"/>
      <c r="P115" s="12"/>
      <c r="Q115" s="12"/>
      <c r="R115" s="12" t="s">
        <v>120</v>
      </c>
      <c r="S115" s="12"/>
      <c r="T115" s="12"/>
      <c r="U115" s="31" t="str">
        <f t="shared" si="36"/>
        <v/>
      </c>
      <c r="V115" s="31" t="str">
        <f t="shared" si="37"/>
        <v/>
      </c>
      <c r="W115" s="31" t="str">
        <f t="shared" si="38"/>
        <v/>
      </c>
      <c r="X115" s="31" t="str">
        <f t="shared" si="39"/>
        <v/>
      </c>
      <c r="Y115" s="30" t="str">
        <f t="shared" si="40"/>
        <v/>
      </c>
      <c r="Z115" s="14"/>
      <c r="AA115" s="14"/>
    </row>
    <row r="116" spans="14:27" x14ac:dyDescent="0.35">
      <c r="N116" s="15" t="s">
        <v>226</v>
      </c>
      <c r="O116" s="12">
        <v>1</v>
      </c>
      <c r="P116" s="12"/>
      <c r="Q116" s="12"/>
      <c r="R116" s="12" t="s">
        <v>120</v>
      </c>
      <c r="S116" s="12"/>
      <c r="T116" s="12"/>
      <c r="U116" s="31" t="str">
        <f t="shared" si="36"/>
        <v/>
      </c>
      <c r="V116" s="31" t="str">
        <f t="shared" si="37"/>
        <v/>
      </c>
      <c r="W116" s="31" t="str">
        <f t="shared" si="38"/>
        <v/>
      </c>
      <c r="X116" s="31" t="str">
        <f t="shared" si="39"/>
        <v/>
      </c>
      <c r="Y116" s="30">
        <f t="shared" si="40"/>
        <v>-1</v>
      </c>
      <c r="Z116" s="14"/>
      <c r="AA116" s="14"/>
    </row>
    <row r="117" spans="14:27" x14ac:dyDescent="0.35">
      <c r="N117" s="15" t="s">
        <v>227</v>
      </c>
      <c r="O117" s="12"/>
      <c r="P117" s="12"/>
      <c r="Q117" s="12"/>
      <c r="R117" s="12" t="s">
        <v>120</v>
      </c>
      <c r="S117" s="12"/>
      <c r="T117" s="12"/>
      <c r="U117" s="31" t="str">
        <f t="shared" si="36"/>
        <v/>
      </c>
      <c r="V117" s="31" t="str">
        <f t="shared" si="37"/>
        <v/>
      </c>
      <c r="W117" s="31" t="str">
        <f t="shared" si="38"/>
        <v/>
      </c>
      <c r="X117" s="31" t="str">
        <f t="shared" si="39"/>
        <v/>
      </c>
      <c r="Y117" s="30" t="str">
        <f t="shared" si="40"/>
        <v/>
      </c>
      <c r="Z117" s="14"/>
      <c r="AA117" s="14"/>
    </row>
    <row r="118" spans="14:27" x14ac:dyDescent="0.35">
      <c r="N118" s="15" t="s">
        <v>228</v>
      </c>
      <c r="O118" s="12"/>
      <c r="P118" s="12"/>
      <c r="Q118" s="12"/>
      <c r="R118" s="12" t="s">
        <v>120</v>
      </c>
      <c r="S118" s="12"/>
      <c r="T118" s="12"/>
      <c r="U118" s="31" t="str">
        <f t="shared" si="36"/>
        <v/>
      </c>
      <c r="V118" s="31" t="str">
        <f t="shared" si="37"/>
        <v/>
      </c>
      <c r="W118" s="31" t="str">
        <f t="shared" si="38"/>
        <v/>
      </c>
      <c r="X118" s="31" t="str">
        <f t="shared" si="39"/>
        <v/>
      </c>
      <c r="Y118" s="30" t="str">
        <f t="shared" si="40"/>
        <v/>
      </c>
      <c r="Z118" s="14"/>
      <c r="AA118" s="14"/>
    </row>
    <row r="119" spans="14:27" ht="16" thickBot="1" x14ac:dyDescent="0.4">
      <c r="N119" s="133" t="s">
        <v>229</v>
      </c>
      <c r="O119" s="129"/>
      <c r="P119" s="129"/>
      <c r="Q119" s="129"/>
      <c r="R119" s="129" t="s">
        <v>120</v>
      </c>
      <c r="S119" s="129"/>
      <c r="T119" s="129"/>
      <c r="U119" s="73" t="str">
        <f t="shared" si="36"/>
        <v/>
      </c>
      <c r="V119" s="73" t="str">
        <f t="shared" si="37"/>
        <v/>
      </c>
      <c r="W119" s="73" t="str">
        <f t="shared" si="38"/>
        <v/>
      </c>
      <c r="X119" s="73" t="str">
        <f t="shared" si="39"/>
        <v/>
      </c>
      <c r="Y119" s="74" t="str">
        <f t="shared" si="40"/>
        <v/>
      </c>
      <c r="Z119" s="14"/>
      <c r="AA119" s="14"/>
    </row>
    <row r="120" spans="14:27" ht="16" thickBot="1" x14ac:dyDescent="0.4">
      <c r="N120" s="24" t="s">
        <v>145</v>
      </c>
      <c r="O120" s="141">
        <f t="shared" ref="O120:T120" si="61">SUM(O4:O119)</f>
        <v>253</v>
      </c>
      <c r="P120" s="141">
        <f t="shared" si="61"/>
        <v>239</v>
      </c>
      <c r="Q120" s="141">
        <f t="shared" si="61"/>
        <v>267</v>
      </c>
      <c r="R120" s="141">
        <f t="shared" si="61"/>
        <v>281</v>
      </c>
      <c r="S120" s="141">
        <f t="shared" si="61"/>
        <v>303</v>
      </c>
      <c r="T120" s="141">
        <f t="shared" si="61"/>
        <v>338</v>
      </c>
      <c r="U120" s="68">
        <f t="shared" si="36"/>
        <v>0.11551155115511551</v>
      </c>
      <c r="V120" s="25">
        <f t="shared" si="37"/>
        <v>0.20284697508896798</v>
      </c>
      <c r="W120" s="26">
        <f t="shared" si="38"/>
        <v>0.26591760299625467</v>
      </c>
      <c r="X120" s="26">
        <f t="shared" si="39"/>
        <v>0.41422594142259417</v>
      </c>
      <c r="Y120" s="26">
        <f t="shared" si="40"/>
        <v>0.33596837944664032</v>
      </c>
      <c r="Z120" s="14"/>
      <c r="AA120" s="14"/>
    </row>
    <row r="121" spans="14:27" x14ac:dyDescent="0.35"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4:27" x14ac:dyDescent="0.35"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4:27" x14ac:dyDescent="0.35"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4:27" x14ac:dyDescent="0.35"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4:27" x14ac:dyDescent="0.35"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4:27" x14ac:dyDescent="0.35"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4:27" x14ac:dyDescent="0.35"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4:27" x14ac:dyDescent="0.35"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6:27" x14ac:dyDescent="0.35"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6:27" x14ac:dyDescent="0.35"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6:27" x14ac:dyDescent="0.35"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6:27" x14ac:dyDescent="0.35"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6:27" x14ac:dyDescent="0.35"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6:27" x14ac:dyDescent="0.35"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6:27" x14ac:dyDescent="0.35"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6:27" x14ac:dyDescent="0.35"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6:27" x14ac:dyDescent="0.35"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6:27" x14ac:dyDescent="0.35"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6:27" x14ac:dyDescent="0.35"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6:27" x14ac:dyDescent="0.35"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6:27" x14ac:dyDescent="0.35"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6:27" x14ac:dyDescent="0.35"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6:27" x14ac:dyDescent="0.35"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6:27" x14ac:dyDescent="0.35"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6:27" x14ac:dyDescent="0.35"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6:27" x14ac:dyDescent="0.35"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6:27" x14ac:dyDescent="0.35"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6:27" x14ac:dyDescent="0.35"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6:27" x14ac:dyDescent="0.35"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6:27" x14ac:dyDescent="0.35"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6:27" x14ac:dyDescent="0.35"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6:27" x14ac:dyDescent="0.35"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6:27" x14ac:dyDescent="0.35"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6:27" x14ac:dyDescent="0.35"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6:27" x14ac:dyDescent="0.35"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6:27" x14ac:dyDescent="0.35"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6:27" x14ac:dyDescent="0.35"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6:27" x14ac:dyDescent="0.35"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6:27" x14ac:dyDescent="0.35">
      <c r="Z159" s="14"/>
      <c r="AA159" s="14"/>
    </row>
  </sheetData>
  <mergeCells count="4">
    <mergeCell ref="A1:AL1"/>
    <mergeCell ref="A2:K2"/>
    <mergeCell ref="N2:X2"/>
    <mergeCell ref="AA2:AL2"/>
  </mergeCells>
  <conditionalFormatting sqref="AH4:AL38 U4:Y119 H4:L41">
    <cfRule type="cellIs" dxfId="21" priority="21" operator="lessThan">
      <formula>0</formula>
    </cfRule>
  </conditionalFormatting>
  <conditionalFormatting sqref="AH39:AJ39">
    <cfRule type="cellIs" dxfId="20" priority="20" operator="lessThan">
      <formula>0</formula>
    </cfRule>
  </conditionalFormatting>
  <conditionalFormatting sqref="H42:J42">
    <cfRule type="cellIs" dxfId="19" priority="19" operator="lessThan">
      <formula>0</formula>
    </cfRule>
  </conditionalFormatting>
  <conditionalFormatting sqref="U120:W120">
    <cfRule type="cellIs" dxfId="18" priority="18" operator="lessThan">
      <formula>0</formula>
    </cfRule>
  </conditionalFormatting>
  <conditionalFormatting sqref="K42">
    <cfRule type="cellIs" dxfId="17" priority="16" operator="lessThan">
      <formula>0</formula>
    </cfRule>
  </conditionalFormatting>
  <conditionalFormatting sqref="X120">
    <cfRule type="cellIs" dxfId="16" priority="15" operator="lessThan">
      <formula>0</formula>
    </cfRule>
  </conditionalFormatting>
  <conditionalFormatting sqref="AK39">
    <cfRule type="cellIs" dxfId="15" priority="14" operator="lessThan">
      <formula>0</formula>
    </cfRule>
  </conditionalFormatting>
  <conditionalFormatting sqref="L42">
    <cfRule type="cellIs" dxfId="14" priority="12" operator="lessThan">
      <formula>0</formula>
    </cfRule>
  </conditionalFormatting>
  <conditionalFormatting sqref="Y120">
    <cfRule type="cellIs" dxfId="13" priority="11" operator="lessThan">
      <formula>0</formula>
    </cfRule>
  </conditionalFormatting>
  <conditionalFormatting sqref="AL39">
    <cfRule type="cellIs" dxfId="12" priority="10" operator="lessThan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0D7F764B-A5C7-47E8-9B00-2E28B82FAFE7}">
            <xm:f>NOT(ISERROR(SEARCH("-",H4)))</xm:f>
            <xm:f>"-"</xm:f>
            <x14:dxf>
              <font>
                <color rgb="FF9C0006"/>
              </font>
            </x14:dxf>
          </x14:cfRule>
          <xm:sqref>AH4:AL38 U4:Y119 H4:L41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E81E9-FA25-4B21-BB1E-38ED9312CDC2}">
  <dimension ref="A1:AL161"/>
  <sheetViews>
    <sheetView zoomScaleNormal="100" workbookViewId="0">
      <selection activeCell="D17" sqref="D17"/>
    </sheetView>
  </sheetViews>
  <sheetFormatPr defaultColWidth="9.1796875" defaultRowHeight="15.5" x14ac:dyDescent="0.35"/>
  <cols>
    <col min="1" max="1" width="9.453125" style="14" customWidth="1"/>
    <col min="2" max="6" width="6.453125" style="14" bestFit="1" customWidth="1"/>
    <col min="7" max="7" width="6.453125" style="14" customWidth="1"/>
    <col min="8" max="11" width="8.453125" style="14" bestFit="1" customWidth="1"/>
    <col min="12" max="12" width="8.453125" style="14" customWidth="1"/>
    <col min="13" max="13" width="2" style="14" customWidth="1"/>
    <col min="14" max="14" width="11.26953125" style="14" bestFit="1" customWidth="1"/>
    <col min="15" max="15" width="6.453125" style="14" bestFit="1" customWidth="1"/>
    <col min="16" max="19" width="6.453125" style="29" bestFit="1" customWidth="1"/>
    <col min="20" max="20" width="6.453125" style="29" customWidth="1"/>
    <col min="21" max="24" width="8.453125" style="29" bestFit="1" customWidth="1"/>
    <col min="25" max="25" width="8.453125" style="29" customWidth="1"/>
    <col min="26" max="26" width="2" style="29" customWidth="1"/>
    <col min="27" max="27" width="33.1796875" style="29" bestFit="1" customWidth="1"/>
    <col min="28" max="32" width="6.453125" style="14" bestFit="1" customWidth="1"/>
    <col min="33" max="33" width="6.453125" style="14" customWidth="1"/>
    <col min="34" max="37" width="8.453125" style="14" bestFit="1" customWidth="1"/>
    <col min="38" max="38" width="8.453125" style="14" customWidth="1"/>
    <col min="39" max="16384" width="9.1796875" style="4"/>
  </cols>
  <sheetData>
    <row r="1" spans="1:38" s="6" customFormat="1" ht="28" x14ac:dyDescent="0.6">
      <c r="A1" s="147" t="s">
        <v>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91"/>
    </row>
    <row r="2" spans="1:38" s="6" customFormat="1" ht="28.5" thickBot="1" x14ac:dyDescent="0.65">
      <c r="A2" s="145" t="s">
        <v>233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7"/>
      <c r="M2" s="8"/>
      <c r="N2" s="145" t="s">
        <v>232</v>
      </c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7"/>
      <c r="Z2" s="8"/>
      <c r="AA2" s="145" t="s">
        <v>231</v>
      </c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7"/>
    </row>
    <row r="3" spans="1:38" s="10" customFormat="1" ht="13.5" thickBot="1" x14ac:dyDescent="0.35">
      <c r="A3" s="83" t="s">
        <v>94</v>
      </c>
      <c r="B3" s="84" t="s">
        <v>95</v>
      </c>
      <c r="C3" s="84" t="s">
        <v>96</v>
      </c>
      <c r="D3" s="85" t="s">
        <v>97</v>
      </c>
      <c r="E3" s="85" t="s">
        <v>98</v>
      </c>
      <c r="F3" s="85" t="s">
        <v>262</v>
      </c>
      <c r="G3" s="85" t="s">
        <v>265</v>
      </c>
      <c r="H3" s="83" t="s">
        <v>99</v>
      </c>
      <c r="I3" s="86" t="s">
        <v>100</v>
      </c>
      <c r="J3" s="87" t="s">
        <v>101</v>
      </c>
      <c r="K3" s="85" t="s">
        <v>102</v>
      </c>
      <c r="L3" s="88" t="s">
        <v>103</v>
      </c>
      <c r="M3" s="9"/>
      <c r="N3" s="83" t="s">
        <v>104</v>
      </c>
      <c r="O3" s="84" t="s">
        <v>95</v>
      </c>
      <c r="P3" s="87" t="s">
        <v>96</v>
      </c>
      <c r="Q3" s="85" t="s">
        <v>97</v>
      </c>
      <c r="R3" s="85" t="s">
        <v>98</v>
      </c>
      <c r="S3" s="85" t="s">
        <v>262</v>
      </c>
      <c r="T3" s="85" t="s">
        <v>265</v>
      </c>
      <c r="U3" s="83" t="s">
        <v>99</v>
      </c>
      <c r="V3" s="86" t="s">
        <v>100</v>
      </c>
      <c r="W3" s="87" t="s">
        <v>101</v>
      </c>
      <c r="X3" s="85" t="s">
        <v>102</v>
      </c>
      <c r="Y3" s="88" t="s">
        <v>103</v>
      </c>
      <c r="Z3" s="9"/>
      <c r="AA3" s="83" t="s">
        <v>105</v>
      </c>
      <c r="AB3" s="122" t="s">
        <v>95</v>
      </c>
      <c r="AC3" s="123" t="s">
        <v>96</v>
      </c>
      <c r="AD3" s="124" t="s">
        <v>97</v>
      </c>
      <c r="AE3" s="124" t="s">
        <v>98</v>
      </c>
      <c r="AF3" s="124" t="s">
        <v>262</v>
      </c>
      <c r="AG3" s="124" t="s">
        <v>265</v>
      </c>
      <c r="AH3" s="83" t="s">
        <v>99</v>
      </c>
      <c r="AI3" s="86" t="s">
        <v>100</v>
      </c>
      <c r="AJ3" s="87" t="s">
        <v>101</v>
      </c>
      <c r="AK3" s="85" t="s">
        <v>102</v>
      </c>
      <c r="AL3" s="88" t="s">
        <v>103</v>
      </c>
    </row>
    <row r="4" spans="1:38" x14ac:dyDescent="0.35">
      <c r="A4" s="11" t="s">
        <v>106</v>
      </c>
      <c r="B4" s="79">
        <v>631</v>
      </c>
      <c r="C4" s="13">
        <v>643</v>
      </c>
      <c r="D4" s="13">
        <v>806</v>
      </c>
      <c r="E4" s="13">
        <v>1200</v>
      </c>
      <c r="F4" s="89">
        <v>1653</v>
      </c>
      <c r="G4" s="90">
        <v>1474</v>
      </c>
      <c r="H4" s="80">
        <f t="shared" ref="H4:H43" si="0">IFERROR(((G4-F4)/F4),"")</f>
        <v>-0.10828796128251664</v>
      </c>
      <c r="I4" s="81">
        <f t="shared" ref="I4:I43" si="1">IFERROR(((G4-E4)/E4),"")</f>
        <v>0.22833333333333333</v>
      </c>
      <c r="J4" s="81">
        <f t="shared" ref="J4:J43" si="2">IFERROR((G4-D4)/D4,"")</f>
        <v>0.8287841191066998</v>
      </c>
      <c r="K4" s="81">
        <f t="shared" ref="K4:K43" si="3">IFERROR((G4-C4)/C4,"")</f>
        <v>1.2923794712286159</v>
      </c>
      <c r="L4" s="82">
        <f t="shared" ref="L4:L43" si="4">IFERROR((G4-B4)/B4,"")</f>
        <v>1.3359746434231379</v>
      </c>
      <c r="N4" s="11" t="s">
        <v>107</v>
      </c>
      <c r="O4" s="79">
        <v>333</v>
      </c>
      <c r="P4" s="13">
        <v>316</v>
      </c>
      <c r="Q4" s="13">
        <v>366</v>
      </c>
      <c r="R4" s="13">
        <v>555</v>
      </c>
      <c r="S4" s="13">
        <v>517</v>
      </c>
      <c r="T4" s="13">
        <v>634</v>
      </c>
      <c r="U4" s="80">
        <f t="shared" ref="U4:U54" si="5">IFERROR(((T4-S4)/S4),"")</f>
        <v>0.22630560928433269</v>
      </c>
      <c r="V4" s="81">
        <f t="shared" ref="V4:V54" si="6">IFERROR(((T4-R4)/R4),"")</f>
        <v>0.14234234234234233</v>
      </c>
      <c r="W4" s="81">
        <f t="shared" ref="W4:W54" si="7">IFERROR((T4-Q4)/Q4,"")</f>
        <v>0.73224043715846998</v>
      </c>
      <c r="X4" s="81">
        <f t="shared" ref="X4:X54" si="8">IFERROR((T4-P4)/P4,"")</f>
        <v>1.0063291139240507</v>
      </c>
      <c r="Y4" s="82">
        <f t="shared" ref="Y4:Y54" si="9">IFERROR((T4-O4)/O4,"")</f>
        <v>0.90390390390390385</v>
      </c>
      <c r="Z4" s="14"/>
      <c r="AA4" s="11" t="s">
        <v>83</v>
      </c>
      <c r="AB4" s="12">
        <v>909</v>
      </c>
      <c r="AC4" s="12">
        <v>781</v>
      </c>
      <c r="AD4" s="12">
        <v>734</v>
      </c>
      <c r="AE4" s="12">
        <v>913</v>
      </c>
      <c r="AF4" s="62">
        <v>1391</v>
      </c>
      <c r="AG4" s="62">
        <v>1346</v>
      </c>
      <c r="AH4" s="120">
        <f t="shared" ref="AH4:AH39" si="10">IFERROR(((AG4-AF4)/AF4),"")</f>
        <v>-3.235082674335011E-2</v>
      </c>
      <c r="AI4" s="81">
        <f t="shared" ref="AI4:AI39" si="11">IFERROR(((AG4-AE4)/AE4),"")</f>
        <v>0.47426067907995617</v>
      </c>
      <c r="AJ4" s="81">
        <f t="shared" ref="AJ4:AJ39" si="12">IFERROR((AG4-AD4)/AD4,"")</f>
        <v>0.83378746594005448</v>
      </c>
      <c r="AK4" s="81">
        <f t="shared" ref="AK4:AK39" si="13">IFERROR((AG4-AC4)/AC4,"")</f>
        <v>0.72343149807938545</v>
      </c>
      <c r="AL4" s="82">
        <f t="shared" ref="AL4:AL39" si="14">IFERROR((AG4-AB4)/AB4,"")</f>
        <v>0.48074807480748077</v>
      </c>
    </row>
    <row r="5" spans="1:38" x14ac:dyDescent="0.35">
      <c r="A5" s="15" t="s">
        <v>110</v>
      </c>
      <c r="B5" s="12">
        <v>584</v>
      </c>
      <c r="C5" s="16">
        <v>589</v>
      </c>
      <c r="D5" s="16">
        <v>690</v>
      </c>
      <c r="E5" s="13">
        <v>1037</v>
      </c>
      <c r="F5" s="62">
        <v>970</v>
      </c>
      <c r="G5" s="70">
        <v>1207</v>
      </c>
      <c r="H5" s="32">
        <f t="shared" si="0"/>
        <v>0.24432989690721649</v>
      </c>
      <c r="I5" s="31">
        <f t="shared" si="1"/>
        <v>0.16393442622950818</v>
      </c>
      <c r="J5" s="31">
        <f t="shared" si="2"/>
        <v>0.74927536231884062</v>
      </c>
      <c r="K5" s="31">
        <f t="shared" si="3"/>
        <v>1.0492359932088284</v>
      </c>
      <c r="L5" s="30">
        <f t="shared" si="4"/>
        <v>1.0667808219178083</v>
      </c>
      <c r="N5" s="11" t="s">
        <v>109</v>
      </c>
      <c r="O5" s="12">
        <v>247</v>
      </c>
      <c r="P5" s="16">
        <v>273</v>
      </c>
      <c r="Q5" s="16">
        <v>324</v>
      </c>
      <c r="R5" s="13">
        <v>482</v>
      </c>
      <c r="S5" s="13">
        <v>453</v>
      </c>
      <c r="T5" s="13">
        <v>573</v>
      </c>
      <c r="U5" s="32">
        <f t="shared" si="5"/>
        <v>0.26490066225165565</v>
      </c>
      <c r="V5" s="31">
        <f t="shared" si="6"/>
        <v>0.18879668049792531</v>
      </c>
      <c r="W5" s="31">
        <f t="shared" si="7"/>
        <v>0.76851851851851849</v>
      </c>
      <c r="X5" s="31">
        <f t="shared" si="8"/>
        <v>1.098901098901099</v>
      </c>
      <c r="Y5" s="30">
        <f t="shared" si="9"/>
        <v>1.319838056680162</v>
      </c>
      <c r="Z5" s="14"/>
      <c r="AA5" s="11" t="s">
        <v>79</v>
      </c>
      <c r="AB5" s="12">
        <v>913</v>
      </c>
      <c r="AC5" s="12">
        <v>1010</v>
      </c>
      <c r="AD5" s="12">
        <v>662</v>
      </c>
      <c r="AE5" s="12">
        <v>477</v>
      </c>
      <c r="AF5" s="62">
        <v>729</v>
      </c>
      <c r="AG5" s="62">
        <v>719</v>
      </c>
      <c r="AH5" s="121">
        <f t="shared" si="10"/>
        <v>-1.3717421124828532E-2</v>
      </c>
      <c r="AI5" s="31">
        <f t="shared" si="11"/>
        <v>0.5073375262054507</v>
      </c>
      <c r="AJ5" s="31">
        <f t="shared" si="12"/>
        <v>8.6102719033232633E-2</v>
      </c>
      <c r="AK5" s="31">
        <f t="shared" si="13"/>
        <v>-0.2881188118811881</v>
      </c>
      <c r="AL5" s="30">
        <f t="shared" si="14"/>
        <v>-0.21248630887185105</v>
      </c>
    </row>
    <row r="6" spans="1:38" x14ac:dyDescent="0.35">
      <c r="A6" s="15" t="s">
        <v>112</v>
      </c>
      <c r="B6" s="12">
        <v>811</v>
      </c>
      <c r="C6" s="16">
        <v>650</v>
      </c>
      <c r="D6" s="16">
        <v>644</v>
      </c>
      <c r="E6" s="13">
        <v>604</v>
      </c>
      <c r="F6" s="62">
        <v>776</v>
      </c>
      <c r="G6" s="70">
        <v>912</v>
      </c>
      <c r="H6" s="32">
        <f t="shared" si="0"/>
        <v>0.17525773195876287</v>
      </c>
      <c r="I6" s="31">
        <f t="shared" si="1"/>
        <v>0.50993377483443714</v>
      </c>
      <c r="J6" s="31">
        <f t="shared" si="2"/>
        <v>0.41614906832298137</v>
      </c>
      <c r="K6" s="31">
        <f t="shared" si="3"/>
        <v>0.40307692307692305</v>
      </c>
      <c r="L6" s="30">
        <f t="shared" si="4"/>
        <v>0.12453760789149199</v>
      </c>
      <c r="N6" s="11" t="s">
        <v>113</v>
      </c>
      <c r="O6" s="12">
        <v>249</v>
      </c>
      <c r="P6" s="16">
        <v>305</v>
      </c>
      <c r="Q6" s="16">
        <v>315</v>
      </c>
      <c r="R6" s="13" t="s">
        <v>120</v>
      </c>
      <c r="S6" s="13">
        <v>422</v>
      </c>
      <c r="T6" s="13">
        <v>411</v>
      </c>
      <c r="U6" s="32">
        <f t="shared" si="5"/>
        <v>-2.6066350710900472E-2</v>
      </c>
      <c r="V6" s="31" t="str">
        <f t="shared" si="6"/>
        <v/>
      </c>
      <c r="W6" s="31">
        <f t="shared" si="7"/>
        <v>0.30476190476190479</v>
      </c>
      <c r="X6" s="31">
        <f t="shared" si="8"/>
        <v>0.34754098360655739</v>
      </c>
      <c r="Y6" s="30">
        <f t="shared" si="9"/>
        <v>0.6506024096385542</v>
      </c>
      <c r="Z6" s="14"/>
      <c r="AA6" s="11" t="s">
        <v>77</v>
      </c>
      <c r="AB6" s="12">
        <v>606</v>
      </c>
      <c r="AC6" s="12">
        <v>546</v>
      </c>
      <c r="AD6" s="12">
        <v>565</v>
      </c>
      <c r="AE6" s="12">
        <v>425</v>
      </c>
      <c r="AF6" s="62">
        <v>574</v>
      </c>
      <c r="AG6" s="62">
        <v>754</v>
      </c>
      <c r="AH6" s="121">
        <f t="shared" si="10"/>
        <v>0.31358885017421601</v>
      </c>
      <c r="AI6" s="31">
        <f t="shared" si="11"/>
        <v>0.77411764705882358</v>
      </c>
      <c r="AJ6" s="31">
        <f t="shared" si="12"/>
        <v>0.3345132743362832</v>
      </c>
      <c r="AK6" s="31">
        <f t="shared" si="13"/>
        <v>0.38095238095238093</v>
      </c>
      <c r="AL6" s="30">
        <f t="shared" si="14"/>
        <v>0.24422442244224424</v>
      </c>
    </row>
    <row r="7" spans="1:38" x14ac:dyDescent="0.35">
      <c r="A7" s="15" t="s">
        <v>108</v>
      </c>
      <c r="B7" s="12">
        <v>207</v>
      </c>
      <c r="C7" s="16">
        <v>317</v>
      </c>
      <c r="D7" s="16">
        <v>322</v>
      </c>
      <c r="E7" s="13">
        <v>277</v>
      </c>
      <c r="F7" s="62">
        <v>301</v>
      </c>
      <c r="G7" s="70">
        <v>253</v>
      </c>
      <c r="H7" s="32">
        <f t="shared" si="0"/>
        <v>-0.15946843853820597</v>
      </c>
      <c r="I7" s="31">
        <f t="shared" si="1"/>
        <v>-8.6642599277978335E-2</v>
      </c>
      <c r="J7" s="31">
        <f t="shared" si="2"/>
        <v>-0.21428571428571427</v>
      </c>
      <c r="K7" s="31">
        <f t="shared" si="3"/>
        <v>-0.20189274447949526</v>
      </c>
      <c r="L7" s="30">
        <f t="shared" si="4"/>
        <v>0.22222222222222221</v>
      </c>
      <c r="N7" s="11" t="s">
        <v>115</v>
      </c>
      <c r="O7" s="12">
        <v>283</v>
      </c>
      <c r="P7" s="16">
        <v>204</v>
      </c>
      <c r="Q7" s="16">
        <v>202</v>
      </c>
      <c r="R7" s="13">
        <v>226</v>
      </c>
      <c r="S7" s="13">
        <v>198</v>
      </c>
      <c r="T7" s="13">
        <v>227</v>
      </c>
      <c r="U7" s="32">
        <f t="shared" si="5"/>
        <v>0.14646464646464646</v>
      </c>
      <c r="V7" s="31">
        <f t="shared" si="6"/>
        <v>4.4247787610619468E-3</v>
      </c>
      <c r="W7" s="31">
        <f t="shared" si="7"/>
        <v>0.12376237623762376</v>
      </c>
      <c r="X7" s="31">
        <f t="shared" si="8"/>
        <v>0.11274509803921569</v>
      </c>
      <c r="Y7" s="30">
        <f t="shared" si="9"/>
        <v>-0.19787985865724381</v>
      </c>
      <c r="Z7" s="14"/>
      <c r="AA7" s="11" t="s">
        <v>61</v>
      </c>
      <c r="AB7" s="12">
        <v>543</v>
      </c>
      <c r="AC7" s="12">
        <v>501</v>
      </c>
      <c r="AD7" s="12">
        <v>757</v>
      </c>
      <c r="AE7" s="12">
        <v>902</v>
      </c>
      <c r="AF7" s="62">
        <v>1235</v>
      </c>
      <c r="AG7" s="62">
        <v>1484</v>
      </c>
      <c r="AH7" s="121">
        <f t="shared" si="10"/>
        <v>0.20161943319838058</v>
      </c>
      <c r="AI7" s="31">
        <f t="shared" si="11"/>
        <v>0.64523281596452331</v>
      </c>
      <c r="AJ7" s="31">
        <f t="shared" si="12"/>
        <v>0.96036988110964328</v>
      </c>
      <c r="AK7" s="31">
        <f t="shared" si="13"/>
        <v>1.9620758483033933</v>
      </c>
      <c r="AL7" s="30">
        <f t="shared" si="14"/>
        <v>1.732965009208103</v>
      </c>
    </row>
    <row r="8" spans="1:38" x14ac:dyDescent="0.35">
      <c r="A8" s="15" t="s">
        <v>114</v>
      </c>
      <c r="B8" s="12">
        <v>230</v>
      </c>
      <c r="C8" s="16">
        <v>270</v>
      </c>
      <c r="D8" s="16">
        <v>341</v>
      </c>
      <c r="E8" s="13">
        <v>260</v>
      </c>
      <c r="F8" s="62">
        <v>246</v>
      </c>
      <c r="G8" s="70">
        <v>437</v>
      </c>
      <c r="H8" s="32">
        <f t="shared" si="0"/>
        <v>0.77642276422764223</v>
      </c>
      <c r="I8" s="31">
        <f t="shared" si="1"/>
        <v>0.68076923076923079</v>
      </c>
      <c r="J8" s="31">
        <f t="shared" si="2"/>
        <v>0.28152492668621704</v>
      </c>
      <c r="K8" s="31">
        <f t="shared" si="3"/>
        <v>0.61851851851851847</v>
      </c>
      <c r="L8" s="30">
        <f t="shared" si="4"/>
        <v>0.9</v>
      </c>
      <c r="N8" s="11" t="s">
        <v>117</v>
      </c>
      <c r="O8" s="12">
        <v>283</v>
      </c>
      <c r="P8" s="16">
        <v>204</v>
      </c>
      <c r="Q8" s="16">
        <v>202</v>
      </c>
      <c r="R8" s="13">
        <v>226</v>
      </c>
      <c r="S8" s="13">
        <v>198</v>
      </c>
      <c r="T8" s="13">
        <v>227</v>
      </c>
      <c r="U8" s="32">
        <f t="shared" si="5"/>
        <v>0.14646464646464646</v>
      </c>
      <c r="V8" s="31">
        <f t="shared" si="6"/>
        <v>4.4247787610619468E-3</v>
      </c>
      <c r="W8" s="31">
        <f t="shared" si="7"/>
        <v>0.12376237623762376</v>
      </c>
      <c r="X8" s="31">
        <f t="shared" si="8"/>
        <v>0.11274509803921569</v>
      </c>
      <c r="Y8" s="30">
        <f t="shared" si="9"/>
        <v>-0.19787985865724381</v>
      </c>
      <c r="Z8" s="14"/>
      <c r="AA8" s="11" t="s">
        <v>118</v>
      </c>
      <c r="AB8" s="12">
        <v>265</v>
      </c>
      <c r="AC8" s="12">
        <v>223</v>
      </c>
      <c r="AD8" s="12">
        <v>253</v>
      </c>
      <c r="AE8" s="12">
        <v>217</v>
      </c>
      <c r="AF8" s="62">
        <v>372</v>
      </c>
      <c r="AG8" s="62">
        <v>296</v>
      </c>
      <c r="AH8" s="121">
        <f t="shared" si="10"/>
        <v>-0.20430107526881722</v>
      </c>
      <c r="AI8" s="31">
        <f t="shared" si="11"/>
        <v>0.36405529953917048</v>
      </c>
      <c r="AJ8" s="31">
        <f t="shared" si="12"/>
        <v>0.16996047430830039</v>
      </c>
      <c r="AK8" s="31">
        <f t="shared" si="13"/>
        <v>0.3273542600896861</v>
      </c>
      <c r="AL8" s="30">
        <f t="shared" si="14"/>
        <v>0.1169811320754717</v>
      </c>
    </row>
    <row r="9" spans="1:38" x14ac:dyDescent="0.35">
      <c r="A9" s="15" t="s">
        <v>116</v>
      </c>
      <c r="B9" s="12">
        <v>260</v>
      </c>
      <c r="C9" s="16">
        <v>311</v>
      </c>
      <c r="D9" s="16">
        <v>331</v>
      </c>
      <c r="E9" s="13">
        <v>15</v>
      </c>
      <c r="F9" s="62">
        <v>422</v>
      </c>
      <c r="G9" s="70">
        <v>411</v>
      </c>
      <c r="H9" s="32">
        <f t="shared" si="0"/>
        <v>-2.6066350710900472E-2</v>
      </c>
      <c r="I9" s="31">
        <f t="shared" si="1"/>
        <v>26.4</v>
      </c>
      <c r="J9" s="31">
        <f t="shared" si="2"/>
        <v>0.24169184290030213</v>
      </c>
      <c r="K9" s="31">
        <f t="shared" si="3"/>
        <v>0.32154340836012862</v>
      </c>
      <c r="L9" s="30">
        <f t="shared" si="4"/>
        <v>0.58076923076923082</v>
      </c>
      <c r="N9" s="11" t="s">
        <v>111</v>
      </c>
      <c r="O9" s="12">
        <v>162</v>
      </c>
      <c r="P9" s="13">
        <v>126</v>
      </c>
      <c r="Q9" s="13">
        <v>188</v>
      </c>
      <c r="R9" s="13">
        <v>176</v>
      </c>
      <c r="S9" s="13">
        <v>239</v>
      </c>
      <c r="T9" s="13">
        <v>242</v>
      </c>
      <c r="U9" s="32">
        <f t="shared" si="5"/>
        <v>1.2552301255230125E-2</v>
      </c>
      <c r="V9" s="31">
        <f t="shared" si="6"/>
        <v>0.375</v>
      </c>
      <c r="W9" s="31">
        <f t="shared" si="7"/>
        <v>0.28723404255319152</v>
      </c>
      <c r="X9" s="31">
        <f t="shared" si="8"/>
        <v>0.92063492063492058</v>
      </c>
      <c r="Y9" s="30">
        <f t="shared" si="9"/>
        <v>0.49382716049382713</v>
      </c>
      <c r="Z9" s="14"/>
      <c r="AA9" s="11" t="s">
        <v>65</v>
      </c>
      <c r="AB9" s="12">
        <v>160</v>
      </c>
      <c r="AC9" s="12">
        <v>168</v>
      </c>
      <c r="AD9" s="12">
        <v>184</v>
      </c>
      <c r="AE9" s="12">
        <v>175</v>
      </c>
      <c r="AF9" s="12"/>
      <c r="AG9" s="12"/>
      <c r="AH9" s="121" t="str">
        <f t="shared" si="10"/>
        <v/>
      </c>
      <c r="AI9" s="31">
        <f t="shared" si="11"/>
        <v>-1</v>
      </c>
      <c r="AJ9" s="31">
        <f t="shared" si="12"/>
        <v>-1</v>
      </c>
      <c r="AK9" s="31">
        <f t="shared" si="13"/>
        <v>-1</v>
      </c>
      <c r="AL9" s="30">
        <f t="shared" si="14"/>
        <v>-1</v>
      </c>
    </row>
    <row r="10" spans="1:38" x14ac:dyDescent="0.35">
      <c r="A10" s="15" t="s">
        <v>119</v>
      </c>
      <c r="B10" s="12">
        <v>319</v>
      </c>
      <c r="C10" s="16">
        <v>443</v>
      </c>
      <c r="D10" s="16"/>
      <c r="E10" s="13" t="s">
        <v>120</v>
      </c>
      <c r="F10" s="12"/>
      <c r="G10" s="71"/>
      <c r="H10" s="32" t="str">
        <f t="shared" si="0"/>
        <v/>
      </c>
      <c r="I10" s="31" t="str">
        <f t="shared" si="1"/>
        <v/>
      </c>
      <c r="J10" s="31" t="str">
        <f t="shared" si="2"/>
        <v/>
      </c>
      <c r="K10" s="31">
        <f t="shared" si="3"/>
        <v>-1</v>
      </c>
      <c r="L10" s="30">
        <f t="shared" si="4"/>
        <v>-1</v>
      </c>
      <c r="N10" s="11" t="s">
        <v>121</v>
      </c>
      <c r="O10" s="12">
        <v>148</v>
      </c>
      <c r="P10" s="16">
        <v>280</v>
      </c>
      <c r="Q10" s="16">
        <v>288</v>
      </c>
      <c r="R10" s="13">
        <v>436</v>
      </c>
      <c r="S10" s="13">
        <v>489</v>
      </c>
      <c r="T10" s="13">
        <v>562</v>
      </c>
      <c r="U10" s="32">
        <f t="shared" si="5"/>
        <v>0.1492842535787321</v>
      </c>
      <c r="V10" s="31">
        <f t="shared" si="6"/>
        <v>0.28899082568807338</v>
      </c>
      <c r="W10" s="31">
        <f t="shared" si="7"/>
        <v>0.95138888888888884</v>
      </c>
      <c r="X10" s="31">
        <f t="shared" si="8"/>
        <v>1.0071428571428571</v>
      </c>
      <c r="Y10" s="30">
        <f t="shared" si="9"/>
        <v>2.7972972972972974</v>
      </c>
      <c r="Z10" s="14"/>
      <c r="AA10" s="11" t="s">
        <v>81</v>
      </c>
      <c r="AB10" s="12">
        <v>157</v>
      </c>
      <c r="AC10" s="12">
        <v>124</v>
      </c>
      <c r="AD10" s="12">
        <v>89</v>
      </c>
      <c r="AE10" s="12">
        <v>98</v>
      </c>
      <c r="AF10" s="62">
        <v>112</v>
      </c>
      <c r="AG10" s="62">
        <v>99</v>
      </c>
      <c r="AH10" s="121">
        <f t="shared" si="10"/>
        <v>-0.11607142857142858</v>
      </c>
      <c r="AI10" s="31">
        <f t="shared" si="11"/>
        <v>1.020408163265306E-2</v>
      </c>
      <c r="AJ10" s="31">
        <f t="shared" si="12"/>
        <v>0.11235955056179775</v>
      </c>
      <c r="AK10" s="31">
        <f t="shared" si="13"/>
        <v>-0.20161290322580644</v>
      </c>
      <c r="AL10" s="30">
        <f t="shared" si="14"/>
        <v>-0.36942675159235666</v>
      </c>
    </row>
    <row r="11" spans="1:38" x14ac:dyDescent="0.35">
      <c r="A11" s="15" t="s">
        <v>129</v>
      </c>
      <c r="B11" s="12">
        <v>224</v>
      </c>
      <c r="C11" s="16">
        <v>103</v>
      </c>
      <c r="D11" s="16">
        <v>95</v>
      </c>
      <c r="E11" s="13" t="s">
        <v>120</v>
      </c>
      <c r="F11" s="62">
        <v>207</v>
      </c>
      <c r="G11" s="70">
        <v>258</v>
      </c>
      <c r="H11" s="32">
        <f t="shared" si="0"/>
        <v>0.24637681159420291</v>
      </c>
      <c r="I11" s="31" t="str">
        <f t="shared" si="1"/>
        <v/>
      </c>
      <c r="J11" s="31">
        <f t="shared" si="2"/>
        <v>1.7157894736842105</v>
      </c>
      <c r="K11" s="31">
        <f t="shared" si="3"/>
        <v>1.5048543689320388</v>
      </c>
      <c r="L11" s="30">
        <f t="shared" si="4"/>
        <v>0.15178571428571427</v>
      </c>
      <c r="N11" s="11" t="s">
        <v>125</v>
      </c>
      <c r="O11" s="12">
        <v>224</v>
      </c>
      <c r="P11" s="16">
        <v>103</v>
      </c>
      <c r="Q11" s="16">
        <v>95</v>
      </c>
      <c r="R11" s="13" t="s">
        <v>120</v>
      </c>
      <c r="S11" s="13">
        <v>207</v>
      </c>
      <c r="T11" s="13">
        <v>258</v>
      </c>
      <c r="U11" s="32">
        <f t="shared" si="5"/>
        <v>0.24637681159420291</v>
      </c>
      <c r="V11" s="31" t="str">
        <f t="shared" si="6"/>
        <v/>
      </c>
      <c r="W11" s="31">
        <f t="shared" si="7"/>
        <v>1.7157894736842105</v>
      </c>
      <c r="X11" s="31">
        <f t="shared" si="8"/>
        <v>1.5048543689320388</v>
      </c>
      <c r="Y11" s="30">
        <f t="shared" si="9"/>
        <v>0.15178571428571427</v>
      </c>
      <c r="Z11" s="14"/>
      <c r="AA11" s="11" t="s">
        <v>75</v>
      </c>
      <c r="AB11" s="12">
        <v>134</v>
      </c>
      <c r="AC11" s="12">
        <v>153</v>
      </c>
      <c r="AD11" s="12">
        <v>279</v>
      </c>
      <c r="AE11" s="12">
        <v>353</v>
      </c>
      <c r="AF11" s="62">
        <v>360</v>
      </c>
      <c r="AG11" s="62">
        <v>316</v>
      </c>
      <c r="AH11" s="121">
        <f t="shared" si="10"/>
        <v>-0.12222222222222222</v>
      </c>
      <c r="AI11" s="31">
        <f t="shared" si="11"/>
        <v>-0.10481586402266289</v>
      </c>
      <c r="AJ11" s="31">
        <f t="shared" si="12"/>
        <v>0.13261648745519714</v>
      </c>
      <c r="AK11" s="31">
        <f t="shared" si="13"/>
        <v>1.065359477124183</v>
      </c>
      <c r="AL11" s="30">
        <f t="shared" si="14"/>
        <v>1.3582089552238805</v>
      </c>
    </row>
    <row r="12" spans="1:38" x14ac:dyDescent="0.35">
      <c r="A12" s="15" t="s">
        <v>124</v>
      </c>
      <c r="B12" s="12">
        <v>108</v>
      </c>
      <c r="C12" s="16">
        <v>91</v>
      </c>
      <c r="D12" s="16">
        <v>96</v>
      </c>
      <c r="E12" s="13">
        <v>43</v>
      </c>
      <c r="F12" s="62">
        <v>53</v>
      </c>
      <c r="G12" s="70">
        <v>47</v>
      </c>
      <c r="H12" s="32">
        <f t="shared" si="0"/>
        <v>-0.11320754716981132</v>
      </c>
      <c r="I12" s="31">
        <f t="shared" si="1"/>
        <v>9.3023255813953487E-2</v>
      </c>
      <c r="J12" s="31">
        <f t="shared" si="2"/>
        <v>-0.51041666666666663</v>
      </c>
      <c r="K12" s="31">
        <f t="shared" si="3"/>
        <v>-0.48351648351648352</v>
      </c>
      <c r="L12" s="30">
        <f t="shared" si="4"/>
        <v>-0.56481481481481477</v>
      </c>
      <c r="N12" s="11" t="s">
        <v>142</v>
      </c>
      <c r="O12" s="12">
        <v>104</v>
      </c>
      <c r="P12" s="16">
        <v>140</v>
      </c>
      <c r="Q12" s="16">
        <v>206</v>
      </c>
      <c r="R12" s="13">
        <v>122</v>
      </c>
      <c r="S12" s="13">
        <v>171</v>
      </c>
      <c r="T12" s="13">
        <v>234</v>
      </c>
      <c r="U12" s="32">
        <f t="shared" si="5"/>
        <v>0.36842105263157893</v>
      </c>
      <c r="V12" s="31">
        <f t="shared" si="6"/>
        <v>0.91803278688524592</v>
      </c>
      <c r="W12" s="31">
        <f t="shared" si="7"/>
        <v>0.13592233009708737</v>
      </c>
      <c r="X12" s="31">
        <f t="shared" si="8"/>
        <v>0.67142857142857137</v>
      </c>
      <c r="Y12" s="30">
        <f t="shared" si="9"/>
        <v>1.25</v>
      </c>
      <c r="Z12" s="14"/>
      <c r="AA12" s="11" t="s">
        <v>87</v>
      </c>
      <c r="AB12" s="12">
        <v>117</v>
      </c>
      <c r="AC12" s="12">
        <v>129</v>
      </c>
      <c r="AD12" s="12">
        <v>246</v>
      </c>
      <c r="AE12" s="12">
        <v>231</v>
      </c>
      <c r="AF12" s="62">
        <v>378</v>
      </c>
      <c r="AG12" s="62">
        <v>567</v>
      </c>
      <c r="AH12" s="121">
        <f t="shared" si="10"/>
        <v>0.5</v>
      </c>
      <c r="AI12" s="31">
        <f t="shared" si="11"/>
        <v>1.4545454545454546</v>
      </c>
      <c r="AJ12" s="31">
        <f t="shared" si="12"/>
        <v>1.3048780487804879</v>
      </c>
      <c r="AK12" s="31">
        <f t="shared" si="13"/>
        <v>3.3953488372093021</v>
      </c>
      <c r="AL12" s="30">
        <f t="shared" si="14"/>
        <v>3.8461538461538463</v>
      </c>
    </row>
    <row r="13" spans="1:38" x14ac:dyDescent="0.35">
      <c r="A13" s="15" t="s">
        <v>134</v>
      </c>
      <c r="B13" s="12">
        <v>153</v>
      </c>
      <c r="C13" s="16">
        <v>131</v>
      </c>
      <c r="D13" s="16">
        <v>130</v>
      </c>
      <c r="E13" s="13">
        <v>134</v>
      </c>
      <c r="F13" s="62">
        <v>178</v>
      </c>
      <c r="G13" s="70">
        <v>141</v>
      </c>
      <c r="H13" s="32">
        <f t="shared" si="0"/>
        <v>-0.20786516853932585</v>
      </c>
      <c r="I13" s="31">
        <f t="shared" si="1"/>
        <v>5.2238805970149252E-2</v>
      </c>
      <c r="J13" s="31">
        <f t="shared" si="2"/>
        <v>8.461538461538462E-2</v>
      </c>
      <c r="K13" s="31">
        <f t="shared" si="3"/>
        <v>7.6335877862595422E-2</v>
      </c>
      <c r="L13" s="30">
        <f t="shared" si="4"/>
        <v>-7.8431372549019607E-2</v>
      </c>
      <c r="N13" s="11" t="s">
        <v>135</v>
      </c>
      <c r="O13" s="12">
        <v>183</v>
      </c>
      <c r="P13" s="16">
        <v>286</v>
      </c>
      <c r="Q13" s="16"/>
      <c r="R13" s="13" t="s">
        <v>120</v>
      </c>
      <c r="S13" s="13"/>
      <c r="T13" s="13"/>
      <c r="U13" s="32" t="str">
        <f t="shared" si="5"/>
        <v/>
      </c>
      <c r="V13" s="31" t="str">
        <f t="shared" si="6"/>
        <v/>
      </c>
      <c r="W13" s="31" t="str">
        <f t="shared" si="7"/>
        <v/>
      </c>
      <c r="X13" s="31">
        <f t="shared" si="8"/>
        <v>-1</v>
      </c>
      <c r="Y13" s="30">
        <f t="shared" si="9"/>
        <v>-1</v>
      </c>
      <c r="Z13" s="14"/>
      <c r="AA13" s="11" t="s">
        <v>69</v>
      </c>
      <c r="AB13" s="12">
        <v>141</v>
      </c>
      <c r="AC13" s="12">
        <v>116</v>
      </c>
      <c r="AD13" s="12">
        <v>112</v>
      </c>
      <c r="AE13" s="12">
        <v>115</v>
      </c>
      <c r="AF13" s="12"/>
      <c r="AG13" s="12"/>
      <c r="AH13" s="121" t="str">
        <f t="shared" si="10"/>
        <v/>
      </c>
      <c r="AI13" s="31">
        <f t="shared" si="11"/>
        <v>-1</v>
      </c>
      <c r="AJ13" s="31">
        <f t="shared" si="12"/>
        <v>-1</v>
      </c>
      <c r="AK13" s="31">
        <f t="shared" si="13"/>
        <v>-1</v>
      </c>
      <c r="AL13" s="30">
        <f t="shared" si="14"/>
        <v>-1</v>
      </c>
    </row>
    <row r="14" spans="1:38" x14ac:dyDescent="0.35">
      <c r="A14" s="15" t="s">
        <v>122</v>
      </c>
      <c r="B14" s="12">
        <v>92</v>
      </c>
      <c r="C14" s="16">
        <v>110</v>
      </c>
      <c r="D14" s="16">
        <v>102</v>
      </c>
      <c r="E14" s="13">
        <v>114</v>
      </c>
      <c r="F14" s="62">
        <v>78</v>
      </c>
      <c r="G14" s="70">
        <v>129</v>
      </c>
      <c r="H14" s="32">
        <f t="shared" si="0"/>
        <v>0.65384615384615385</v>
      </c>
      <c r="I14" s="31">
        <f t="shared" si="1"/>
        <v>0.13157894736842105</v>
      </c>
      <c r="J14" s="31">
        <f t="shared" si="2"/>
        <v>0.26470588235294118</v>
      </c>
      <c r="K14" s="31">
        <f t="shared" si="3"/>
        <v>0.17272727272727273</v>
      </c>
      <c r="L14" s="30">
        <f t="shared" si="4"/>
        <v>0.40217391304347827</v>
      </c>
      <c r="N14" s="11" t="s">
        <v>132</v>
      </c>
      <c r="O14" s="12">
        <v>123</v>
      </c>
      <c r="P14" s="16">
        <v>121</v>
      </c>
      <c r="Q14" s="16">
        <v>120</v>
      </c>
      <c r="R14" s="13" t="s">
        <v>120</v>
      </c>
      <c r="S14" s="13">
        <v>190</v>
      </c>
      <c r="T14" s="13">
        <v>229</v>
      </c>
      <c r="U14" s="32">
        <f t="shared" si="5"/>
        <v>0.20526315789473684</v>
      </c>
      <c r="V14" s="31" t="str">
        <f t="shared" si="6"/>
        <v/>
      </c>
      <c r="W14" s="31">
        <f t="shared" si="7"/>
        <v>0.90833333333333333</v>
      </c>
      <c r="X14" s="31">
        <f t="shared" si="8"/>
        <v>0.8925619834710744</v>
      </c>
      <c r="Y14" s="30">
        <f t="shared" si="9"/>
        <v>0.86178861788617889</v>
      </c>
      <c r="Z14" s="14"/>
      <c r="AA14" s="11" t="s">
        <v>67</v>
      </c>
      <c r="AB14" s="12">
        <v>45</v>
      </c>
      <c r="AC14" s="12">
        <v>53</v>
      </c>
      <c r="AD14" s="12">
        <v>42</v>
      </c>
      <c r="AE14" s="12" t="s">
        <v>120</v>
      </c>
      <c r="AF14" s="62">
        <v>96</v>
      </c>
      <c r="AG14" s="62">
        <v>129</v>
      </c>
      <c r="AH14" s="121">
        <f t="shared" si="10"/>
        <v>0.34375</v>
      </c>
      <c r="AI14" s="31" t="str">
        <f t="shared" si="11"/>
        <v/>
      </c>
      <c r="AJ14" s="31">
        <f t="shared" si="12"/>
        <v>2.0714285714285716</v>
      </c>
      <c r="AK14" s="31">
        <f t="shared" si="13"/>
        <v>1.4339622641509433</v>
      </c>
      <c r="AL14" s="30">
        <f t="shared" si="14"/>
        <v>1.8666666666666667</v>
      </c>
    </row>
    <row r="15" spans="1:38" x14ac:dyDescent="0.35">
      <c r="A15" s="15" t="s">
        <v>126</v>
      </c>
      <c r="B15" s="12">
        <v>81</v>
      </c>
      <c r="C15" s="16">
        <v>73</v>
      </c>
      <c r="D15" s="16">
        <v>67</v>
      </c>
      <c r="E15" s="13" t="s">
        <v>120</v>
      </c>
      <c r="F15" s="62">
        <v>48</v>
      </c>
      <c r="G15" s="70">
        <v>58</v>
      </c>
      <c r="H15" s="32">
        <f t="shared" si="0"/>
        <v>0.20833333333333334</v>
      </c>
      <c r="I15" s="31" t="str">
        <f t="shared" si="1"/>
        <v/>
      </c>
      <c r="J15" s="31">
        <f t="shared" si="2"/>
        <v>-0.13432835820895522</v>
      </c>
      <c r="K15" s="31">
        <f t="shared" si="3"/>
        <v>-0.20547945205479451</v>
      </c>
      <c r="L15" s="30">
        <f t="shared" si="4"/>
        <v>-0.2839506172839506</v>
      </c>
      <c r="N15" s="11" t="s">
        <v>130</v>
      </c>
      <c r="O15" s="12">
        <v>122</v>
      </c>
      <c r="P15" s="16">
        <v>121</v>
      </c>
      <c r="Q15" s="16">
        <v>120</v>
      </c>
      <c r="R15" s="13">
        <v>152</v>
      </c>
      <c r="S15" s="13">
        <v>190</v>
      </c>
      <c r="T15" s="13">
        <v>229</v>
      </c>
      <c r="U15" s="32">
        <f t="shared" si="5"/>
        <v>0.20526315789473684</v>
      </c>
      <c r="V15" s="31">
        <f t="shared" si="6"/>
        <v>0.50657894736842102</v>
      </c>
      <c r="W15" s="31">
        <f t="shared" si="7"/>
        <v>0.90833333333333333</v>
      </c>
      <c r="X15" s="31">
        <f t="shared" si="8"/>
        <v>0.8925619834710744</v>
      </c>
      <c r="Y15" s="30">
        <f t="shared" si="9"/>
        <v>0.87704918032786883</v>
      </c>
      <c r="Z15" s="14"/>
      <c r="AA15" s="11" t="s">
        <v>128</v>
      </c>
      <c r="AB15" s="12">
        <v>12</v>
      </c>
      <c r="AC15" s="12">
        <v>23</v>
      </c>
      <c r="AD15" s="12">
        <v>32</v>
      </c>
      <c r="AE15" s="12">
        <v>42</v>
      </c>
      <c r="AF15" s="12"/>
      <c r="AG15" s="12"/>
      <c r="AH15" s="121" t="str">
        <f t="shared" si="10"/>
        <v/>
      </c>
      <c r="AI15" s="31">
        <f t="shared" si="11"/>
        <v>-1</v>
      </c>
      <c r="AJ15" s="31">
        <f t="shared" si="12"/>
        <v>-1</v>
      </c>
      <c r="AK15" s="31">
        <f t="shared" si="13"/>
        <v>-1</v>
      </c>
      <c r="AL15" s="30">
        <f t="shared" si="14"/>
        <v>-1</v>
      </c>
    </row>
    <row r="16" spans="1:38" x14ac:dyDescent="0.35">
      <c r="A16" s="15" t="s">
        <v>131</v>
      </c>
      <c r="B16" s="12">
        <v>66</v>
      </c>
      <c r="C16" s="16">
        <v>26</v>
      </c>
      <c r="D16" s="16">
        <v>92</v>
      </c>
      <c r="E16" s="13">
        <v>24</v>
      </c>
      <c r="F16" s="62">
        <v>96</v>
      </c>
      <c r="G16" s="70">
        <v>84</v>
      </c>
      <c r="H16" s="32">
        <f t="shared" si="0"/>
        <v>-0.125</v>
      </c>
      <c r="I16" s="31">
        <f t="shared" si="1"/>
        <v>2.5</v>
      </c>
      <c r="J16" s="31">
        <f t="shared" si="2"/>
        <v>-8.6956521739130432E-2</v>
      </c>
      <c r="K16" s="31">
        <f t="shared" si="3"/>
        <v>2.2307692307692308</v>
      </c>
      <c r="L16" s="30">
        <f t="shared" si="4"/>
        <v>0.27272727272727271</v>
      </c>
      <c r="N16" s="11" t="s">
        <v>127</v>
      </c>
      <c r="O16" s="12">
        <v>96</v>
      </c>
      <c r="P16" s="16">
        <v>93</v>
      </c>
      <c r="Q16" s="16">
        <v>101</v>
      </c>
      <c r="R16" s="13">
        <v>110</v>
      </c>
      <c r="S16" s="13">
        <v>151</v>
      </c>
      <c r="T16" s="13">
        <v>156</v>
      </c>
      <c r="U16" s="32">
        <f t="shared" si="5"/>
        <v>3.3112582781456956E-2</v>
      </c>
      <c r="V16" s="31">
        <f t="shared" si="6"/>
        <v>0.41818181818181815</v>
      </c>
      <c r="W16" s="31">
        <f t="shared" si="7"/>
        <v>0.54455445544554459</v>
      </c>
      <c r="X16" s="31">
        <f t="shared" si="8"/>
        <v>0.67741935483870963</v>
      </c>
      <c r="Y16" s="30">
        <f t="shared" si="9"/>
        <v>0.625</v>
      </c>
      <c r="Z16" s="14"/>
      <c r="AA16" s="11" t="s">
        <v>133</v>
      </c>
      <c r="AB16" s="12"/>
      <c r="AC16" s="12">
        <v>82</v>
      </c>
      <c r="AD16" s="12">
        <v>71</v>
      </c>
      <c r="AE16" s="12">
        <v>39</v>
      </c>
      <c r="AF16" s="12"/>
      <c r="AG16" s="12"/>
      <c r="AH16" s="121" t="str">
        <f t="shared" si="10"/>
        <v/>
      </c>
      <c r="AI16" s="31">
        <f t="shared" si="11"/>
        <v>-1</v>
      </c>
      <c r="AJ16" s="31">
        <f t="shared" si="12"/>
        <v>-1</v>
      </c>
      <c r="AK16" s="31">
        <f t="shared" si="13"/>
        <v>-1</v>
      </c>
      <c r="AL16" s="30" t="str">
        <f t="shared" si="14"/>
        <v/>
      </c>
    </row>
    <row r="17" spans="1:38" x14ac:dyDescent="0.35">
      <c r="A17" s="15" t="s">
        <v>141</v>
      </c>
      <c r="B17" s="12">
        <v>45</v>
      </c>
      <c r="C17" s="16">
        <v>53</v>
      </c>
      <c r="D17" s="16">
        <v>42</v>
      </c>
      <c r="E17" s="13" t="s">
        <v>120</v>
      </c>
      <c r="F17" s="62">
        <v>33</v>
      </c>
      <c r="G17" s="70">
        <v>25</v>
      </c>
      <c r="H17" s="32">
        <f t="shared" si="0"/>
        <v>-0.24242424242424243</v>
      </c>
      <c r="I17" s="31" t="str">
        <f t="shared" si="1"/>
        <v/>
      </c>
      <c r="J17" s="31">
        <f t="shared" si="2"/>
        <v>-0.40476190476190477</v>
      </c>
      <c r="K17" s="31">
        <f t="shared" si="3"/>
        <v>-0.52830188679245282</v>
      </c>
      <c r="L17" s="30">
        <f t="shared" si="4"/>
        <v>-0.44444444444444442</v>
      </c>
      <c r="N17" s="11" t="s">
        <v>123</v>
      </c>
      <c r="O17" s="12">
        <v>81</v>
      </c>
      <c r="P17" s="16">
        <v>73</v>
      </c>
      <c r="Q17" s="16">
        <v>67</v>
      </c>
      <c r="R17" s="13" t="s">
        <v>120</v>
      </c>
      <c r="S17" s="13">
        <v>48</v>
      </c>
      <c r="T17" s="13">
        <v>58</v>
      </c>
      <c r="U17" s="32">
        <f t="shared" si="5"/>
        <v>0.20833333333333334</v>
      </c>
      <c r="V17" s="31" t="str">
        <f t="shared" si="6"/>
        <v/>
      </c>
      <c r="W17" s="31">
        <f t="shared" si="7"/>
        <v>-0.13432835820895522</v>
      </c>
      <c r="X17" s="31">
        <f t="shared" si="8"/>
        <v>-0.20547945205479451</v>
      </c>
      <c r="Y17" s="30">
        <f t="shared" si="9"/>
        <v>-0.2839506172839506</v>
      </c>
      <c r="Z17" s="14"/>
      <c r="AA17" s="11" t="s">
        <v>136</v>
      </c>
      <c r="AB17" s="12">
        <v>12</v>
      </c>
      <c r="AC17" s="12">
        <v>53</v>
      </c>
      <c r="AD17" s="12">
        <v>32</v>
      </c>
      <c r="AE17" s="12">
        <v>36</v>
      </c>
      <c r="AF17" s="62">
        <v>71</v>
      </c>
      <c r="AG17" s="62">
        <v>153</v>
      </c>
      <c r="AH17" s="121">
        <f t="shared" si="10"/>
        <v>1.1549295774647887</v>
      </c>
      <c r="AI17" s="31">
        <f t="shared" si="11"/>
        <v>3.25</v>
      </c>
      <c r="AJ17" s="31">
        <f t="shared" si="12"/>
        <v>3.78125</v>
      </c>
      <c r="AK17" s="31">
        <f t="shared" si="13"/>
        <v>1.8867924528301887</v>
      </c>
      <c r="AL17" s="30">
        <f t="shared" si="14"/>
        <v>11.75</v>
      </c>
    </row>
    <row r="18" spans="1:38" x14ac:dyDescent="0.35">
      <c r="A18" s="15" t="s">
        <v>139</v>
      </c>
      <c r="B18" s="12">
        <v>77</v>
      </c>
      <c r="C18" s="16">
        <v>63</v>
      </c>
      <c r="D18" s="16">
        <v>78</v>
      </c>
      <c r="E18" s="13">
        <v>62</v>
      </c>
      <c r="F18" s="62">
        <v>80</v>
      </c>
      <c r="G18" s="70">
        <v>164</v>
      </c>
      <c r="H18" s="32">
        <f t="shared" si="0"/>
        <v>1.05</v>
      </c>
      <c r="I18" s="31">
        <f t="shared" si="1"/>
        <v>1.6451612903225807</v>
      </c>
      <c r="J18" s="31">
        <f t="shared" si="2"/>
        <v>1.1025641025641026</v>
      </c>
      <c r="K18" s="31">
        <f t="shared" si="3"/>
        <v>1.6031746031746033</v>
      </c>
      <c r="L18" s="30">
        <f t="shared" si="4"/>
        <v>1.1298701298701299</v>
      </c>
      <c r="N18" s="11" t="s">
        <v>157</v>
      </c>
      <c r="O18" s="12">
        <v>129</v>
      </c>
      <c r="P18" s="16">
        <v>5</v>
      </c>
      <c r="Q18" s="16"/>
      <c r="R18" s="13" t="s">
        <v>120</v>
      </c>
      <c r="S18" s="13"/>
      <c r="T18" s="13"/>
      <c r="U18" s="32" t="str">
        <f t="shared" si="5"/>
        <v/>
      </c>
      <c r="V18" s="31" t="str">
        <f t="shared" si="6"/>
        <v/>
      </c>
      <c r="W18" s="31" t="str">
        <f t="shared" si="7"/>
        <v/>
      </c>
      <c r="X18" s="31">
        <f t="shared" si="8"/>
        <v>-1</v>
      </c>
      <c r="Y18" s="30">
        <f t="shared" si="9"/>
        <v>-1</v>
      </c>
      <c r="Z18" s="14"/>
      <c r="AA18" s="11" t="s">
        <v>73</v>
      </c>
      <c r="AB18" s="12"/>
      <c r="AC18" s="12"/>
      <c r="AD18" s="12"/>
      <c r="AE18" s="12" t="s">
        <v>120</v>
      </c>
      <c r="AF18" s="62">
        <v>50</v>
      </c>
      <c r="AG18" s="62">
        <v>124</v>
      </c>
      <c r="AH18" s="121">
        <f t="shared" si="10"/>
        <v>1.48</v>
      </c>
      <c r="AI18" s="31" t="str">
        <f t="shared" si="11"/>
        <v/>
      </c>
      <c r="AJ18" s="31" t="str">
        <f t="shared" si="12"/>
        <v/>
      </c>
      <c r="AK18" s="31" t="str">
        <f t="shared" si="13"/>
        <v/>
      </c>
      <c r="AL18" s="30" t="str">
        <f t="shared" si="14"/>
        <v/>
      </c>
    </row>
    <row r="19" spans="1:38" x14ac:dyDescent="0.35">
      <c r="A19" s="15" t="s">
        <v>335</v>
      </c>
      <c r="B19" s="12"/>
      <c r="C19" s="16"/>
      <c r="D19" s="16"/>
      <c r="E19" s="13"/>
      <c r="F19" s="62">
        <v>8</v>
      </c>
      <c r="G19" s="70"/>
      <c r="H19" s="32"/>
      <c r="I19" s="31"/>
      <c r="J19" s="31"/>
      <c r="K19" s="31"/>
      <c r="L19" s="30"/>
      <c r="N19" s="11" t="s">
        <v>336</v>
      </c>
      <c r="O19" s="12"/>
      <c r="P19" s="16"/>
      <c r="Q19" s="16"/>
      <c r="R19" s="13"/>
      <c r="S19" s="13">
        <v>8</v>
      </c>
      <c r="T19" s="13"/>
      <c r="U19" s="32"/>
      <c r="V19" s="31"/>
      <c r="W19" s="31"/>
      <c r="X19" s="31"/>
      <c r="Y19" s="30"/>
      <c r="Z19" s="14"/>
      <c r="AA19" s="11" t="s">
        <v>320</v>
      </c>
      <c r="AB19" s="12"/>
      <c r="AC19" s="12"/>
      <c r="AD19" s="12"/>
      <c r="AE19" s="12"/>
      <c r="AF19" s="62">
        <v>5</v>
      </c>
      <c r="AG19" s="62"/>
      <c r="AH19" s="121"/>
      <c r="AI19" s="31"/>
      <c r="AJ19" s="31"/>
      <c r="AK19" s="31"/>
      <c r="AL19" s="30"/>
    </row>
    <row r="20" spans="1:38" x14ac:dyDescent="0.35">
      <c r="A20" s="15" t="s">
        <v>293</v>
      </c>
      <c r="B20" s="12"/>
      <c r="C20" s="16"/>
      <c r="D20" s="16"/>
      <c r="E20" s="13"/>
      <c r="F20" s="62">
        <v>27</v>
      </c>
      <c r="G20" s="70">
        <v>31</v>
      </c>
      <c r="H20" s="32">
        <f t="shared" ref="H20:H27" si="15">IFERROR(((G20-F20)/F20),"")</f>
        <v>0.14814814814814814</v>
      </c>
      <c r="I20" s="31" t="str">
        <f t="shared" ref="I20:I27" si="16">IFERROR(((G20-E20)/E20),"")</f>
        <v/>
      </c>
      <c r="J20" s="31" t="str">
        <f t="shared" ref="J20:J27" si="17">IFERROR((G20-D20)/D20,"")</f>
        <v/>
      </c>
      <c r="K20" s="31" t="str">
        <f t="shared" ref="K20:K27" si="18">IFERROR((G20-C20)/C20,"")</f>
        <v/>
      </c>
      <c r="L20" s="30" t="str">
        <f t="shared" ref="L20:L27" si="19">IFERROR((G20-B20)/B20,"")</f>
        <v/>
      </c>
      <c r="N20" s="132" t="s">
        <v>301</v>
      </c>
      <c r="O20" s="12"/>
      <c r="P20" s="16"/>
      <c r="Q20" s="16"/>
      <c r="R20" s="13"/>
      <c r="S20" s="13">
        <v>18</v>
      </c>
      <c r="T20" s="13">
        <v>21</v>
      </c>
      <c r="U20" s="32">
        <f t="shared" ref="U20:U37" si="20">IFERROR(((T20-S20)/S20),"")</f>
        <v>0.16666666666666666</v>
      </c>
      <c r="V20" s="31" t="str">
        <f t="shared" ref="V20:V37" si="21">IFERROR(((T20-R20)/R20),"")</f>
        <v/>
      </c>
      <c r="W20" s="31" t="str">
        <f t="shared" ref="W20:W37" si="22">IFERROR((T20-Q20)/Q20,"")</f>
        <v/>
      </c>
      <c r="X20" s="31" t="str">
        <f t="shared" ref="X20:X37" si="23">IFERROR((T20-P20)/P20,"")</f>
        <v/>
      </c>
      <c r="Y20" s="30" t="str">
        <f t="shared" ref="Y20:Y37" si="24">IFERROR((T20-O20)/O20,"")</f>
        <v/>
      </c>
      <c r="Z20" s="14"/>
      <c r="AA20" s="15" t="s">
        <v>317</v>
      </c>
      <c r="AB20" s="12"/>
      <c r="AC20" s="12"/>
      <c r="AD20" s="12"/>
      <c r="AE20" s="12"/>
      <c r="AF20" s="62">
        <v>5</v>
      </c>
      <c r="AG20" s="62">
        <v>5</v>
      </c>
      <c r="AH20" s="121">
        <f t="shared" ref="AH20:AH38" si="25">IFERROR(((AG20-AF20)/AF20),"")</f>
        <v>0</v>
      </c>
      <c r="AI20" s="31" t="str">
        <f t="shared" ref="AI20:AI38" si="26">IFERROR(((AG20-AE20)/AE20),"")</f>
        <v/>
      </c>
      <c r="AJ20" s="31" t="str">
        <f t="shared" ref="AJ20:AJ38" si="27">IFERROR((AG20-AD20)/AD20,"")</f>
        <v/>
      </c>
      <c r="AK20" s="31" t="str">
        <f t="shared" ref="AK20:AK38" si="28">IFERROR((AG20-AC20)/AC20,"")</f>
        <v/>
      </c>
      <c r="AL20" s="30" t="str">
        <f t="shared" ref="AL20:AL38" si="29">IFERROR((AG20-AB20)/AB20,"")</f>
        <v/>
      </c>
    </row>
    <row r="21" spans="1:38" x14ac:dyDescent="0.35">
      <c r="A21" s="15" t="s">
        <v>294</v>
      </c>
      <c r="B21" s="12"/>
      <c r="C21" s="16"/>
      <c r="D21" s="16"/>
      <c r="E21" s="13"/>
      <c r="F21" s="62"/>
      <c r="G21" s="70">
        <v>40</v>
      </c>
      <c r="H21" s="32" t="str">
        <f t="shared" si="15"/>
        <v/>
      </c>
      <c r="I21" s="31" t="str">
        <f t="shared" si="16"/>
        <v/>
      </c>
      <c r="J21" s="31" t="str">
        <f t="shared" si="17"/>
        <v/>
      </c>
      <c r="K21" s="31" t="str">
        <f t="shared" si="18"/>
        <v/>
      </c>
      <c r="L21" s="30" t="str">
        <f t="shared" si="19"/>
        <v/>
      </c>
      <c r="N21" s="132" t="s">
        <v>302</v>
      </c>
      <c r="O21" s="12"/>
      <c r="P21" s="16"/>
      <c r="Q21" s="16"/>
      <c r="R21" s="13"/>
      <c r="S21" s="13">
        <v>9</v>
      </c>
      <c r="T21" s="13">
        <v>10</v>
      </c>
      <c r="U21" s="32">
        <f t="shared" si="20"/>
        <v>0.1111111111111111</v>
      </c>
      <c r="V21" s="31" t="str">
        <f t="shared" si="21"/>
        <v/>
      </c>
      <c r="W21" s="31" t="str">
        <f t="shared" si="22"/>
        <v/>
      </c>
      <c r="X21" s="31" t="str">
        <f t="shared" si="23"/>
        <v/>
      </c>
      <c r="Y21" s="30" t="str">
        <f t="shared" si="24"/>
        <v/>
      </c>
      <c r="Z21" s="14"/>
      <c r="AA21" s="107" t="s">
        <v>318</v>
      </c>
      <c r="AB21" s="12"/>
      <c r="AC21" s="12"/>
      <c r="AD21" s="12"/>
      <c r="AE21" s="12"/>
      <c r="AF21" s="62">
        <v>7</v>
      </c>
      <c r="AG21" s="62">
        <v>2</v>
      </c>
      <c r="AH21" s="121">
        <f t="shared" si="25"/>
        <v>-0.7142857142857143</v>
      </c>
      <c r="AI21" s="31" t="str">
        <f t="shared" si="26"/>
        <v/>
      </c>
      <c r="AJ21" s="31" t="str">
        <f t="shared" si="27"/>
        <v/>
      </c>
      <c r="AK21" s="31" t="str">
        <f t="shared" si="28"/>
        <v/>
      </c>
      <c r="AL21" s="30" t="str">
        <f t="shared" si="29"/>
        <v/>
      </c>
    </row>
    <row r="22" spans="1:38" x14ac:dyDescent="0.35">
      <c r="A22" s="15" t="s">
        <v>295</v>
      </c>
      <c r="B22" s="12"/>
      <c r="C22" s="16"/>
      <c r="D22" s="16"/>
      <c r="E22" s="13"/>
      <c r="F22" s="62">
        <v>4</v>
      </c>
      <c r="G22" s="70">
        <v>4</v>
      </c>
      <c r="H22" s="32">
        <f t="shared" si="15"/>
        <v>0</v>
      </c>
      <c r="I22" s="31" t="str">
        <f t="shared" si="16"/>
        <v/>
      </c>
      <c r="J22" s="31" t="str">
        <f t="shared" si="17"/>
        <v/>
      </c>
      <c r="K22" s="31" t="str">
        <f t="shared" si="18"/>
        <v/>
      </c>
      <c r="L22" s="30" t="str">
        <f t="shared" si="19"/>
        <v/>
      </c>
      <c r="N22" s="132" t="s">
        <v>303</v>
      </c>
      <c r="O22" s="12"/>
      <c r="P22" s="16"/>
      <c r="Q22" s="16"/>
      <c r="R22" s="13"/>
      <c r="S22" s="13"/>
      <c r="T22" s="13">
        <v>40</v>
      </c>
      <c r="U22" s="32" t="str">
        <f t="shared" si="20"/>
        <v/>
      </c>
      <c r="V22" s="31" t="str">
        <f t="shared" si="21"/>
        <v/>
      </c>
      <c r="W22" s="31" t="str">
        <f t="shared" si="22"/>
        <v/>
      </c>
      <c r="X22" s="31" t="str">
        <f t="shared" si="23"/>
        <v/>
      </c>
      <c r="Y22" s="30" t="str">
        <f t="shared" si="24"/>
        <v/>
      </c>
      <c r="Z22" s="14"/>
      <c r="AA22" s="15" t="s">
        <v>319</v>
      </c>
      <c r="AB22" s="12"/>
      <c r="AC22" s="12"/>
      <c r="AD22" s="12"/>
      <c r="AE22" s="12"/>
      <c r="AF22" s="62">
        <v>15</v>
      </c>
      <c r="AG22" s="62">
        <v>20</v>
      </c>
      <c r="AH22" s="121">
        <f t="shared" si="25"/>
        <v>0.33333333333333331</v>
      </c>
      <c r="AI22" s="31" t="str">
        <f t="shared" si="26"/>
        <v/>
      </c>
      <c r="AJ22" s="31" t="str">
        <f t="shared" si="27"/>
        <v/>
      </c>
      <c r="AK22" s="31" t="str">
        <f t="shared" si="28"/>
        <v/>
      </c>
      <c r="AL22" s="30" t="str">
        <f t="shared" si="29"/>
        <v/>
      </c>
    </row>
    <row r="23" spans="1:38" x14ac:dyDescent="0.35">
      <c r="A23" s="15" t="s">
        <v>296</v>
      </c>
      <c r="B23" s="12"/>
      <c r="C23" s="16"/>
      <c r="D23" s="16"/>
      <c r="E23" s="13"/>
      <c r="F23" s="62"/>
      <c r="G23" s="70">
        <v>22</v>
      </c>
      <c r="H23" s="32" t="str">
        <f t="shared" si="15"/>
        <v/>
      </c>
      <c r="I23" s="31" t="str">
        <f t="shared" si="16"/>
        <v/>
      </c>
      <c r="J23" s="31" t="str">
        <f t="shared" si="17"/>
        <v/>
      </c>
      <c r="K23" s="31" t="str">
        <f t="shared" si="18"/>
        <v/>
      </c>
      <c r="L23" s="30" t="str">
        <f t="shared" si="19"/>
        <v/>
      </c>
      <c r="N23" s="132" t="s">
        <v>304</v>
      </c>
      <c r="O23" s="12"/>
      <c r="P23" s="16"/>
      <c r="Q23" s="16"/>
      <c r="R23" s="13"/>
      <c r="S23" s="13">
        <v>3</v>
      </c>
      <c r="T23" s="13">
        <v>2</v>
      </c>
      <c r="U23" s="32">
        <f t="shared" si="20"/>
        <v>-0.33333333333333331</v>
      </c>
      <c r="V23" s="31" t="str">
        <f t="shared" si="21"/>
        <v/>
      </c>
      <c r="W23" s="31" t="str">
        <f t="shared" si="22"/>
        <v/>
      </c>
      <c r="X23" s="31" t="str">
        <f t="shared" si="23"/>
        <v/>
      </c>
      <c r="Y23" s="30" t="str">
        <f t="shared" si="24"/>
        <v/>
      </c>
      <c r="Z23" s="14"/>
      <c r="AA23" s="15" t="s">
        <v>334</v>
      </c>
      <c r="AB23" s="12"/>
      <c r="AC23" s="12"/>
      <c r="AD23" s="12"/>
      <c r="AE23" s="12"/>
      <c r="AF23" s="62"/>
      <c r="AG23" s="62">
        <v>1</v>
      </c>
      <c r="AH23" s="121" t="str">
        <f t="shared" si="25"/>
        <v/>
      </c>
      <c r="AI23" s="31" t="str">
        <f t="shared" si="26"/>
        <v/>
      </c>
      <c r="AJ23" s="31" t="str">
        <f t="shared" si="27"/>
        <v/>
      </c>
      <c r="AK23" s="31" t="str">
        <f t="shared" si="28"/>
        <v/>
      </c>
      <c r="AL23" s="30" t="str">
        <f t="shared" si="29"/>
        <v/>
      </c>
    </row>
    <row r="24" spans="1:38" x14ac:dyDescent="0.35">
      <c r="A24" s="15" t="s">
        <v>297</v>
      </c>
      <c r="B24" s="12"/>
      <c r="C24" s="16"/>
      <c r="D24" s="16"/>
      <c r="E24" s="13"/>
      <c r="F24" s="62">
        <v>18</v>
      </c>
      <c r="G24" s="70">
        <v>44</v>
      </c>
      <c r="H24" s="32">
        <f t="shared" si="15"/>
        <v>1.4444444444444444</v>
      </c>
      <c r="I24" s="31" t="str">
        <f t="shared" si="16"/>
        <v/>
      </c>
      <c r="J24" s="31" t="str">
        <f t="shared" si="17"/>
        <v/>
      </c>
      <c r="K24" s="31" t="str">
        <f t="shared" si="18"/>
        <v/>
      </c>
      <c r="L24" s="30" t="str">
        <f t="shared" si="19"/>
        <v/>
      </c>
      <c r="N24" s="132" t="s">
        <v>305</v>
      </c>
      <c r="O24" s="12"/>
      <c r="P24" s="16"/>
      <c r="Q24" s="16"/>
      <c r="R24" s="13"/>
      <c r="S24" s="13">
        <v>1</v>
      </c>
      <c r="T24" s="13">
        <v>2</v>
      </c>
      <c r="U24" s="32">
        <f t="shared" si="20"/>
        <v>1</v>
      </c>
      <c r="V24" s="31" t="str">
        <f t="shared" si="21"/>
        <v/>
      </c>
      <c r="W24" s="31" t="str">
        <f t="shared" si="22"/>
        <v/>
      </c>
      <c r="X24" s="31" t="str">
        <f t="shared" si="23"/>
        <v/>
      </c>
      <c r="Y24" s="30" t="str">
        <f t="shared" si="24"/>
        <v/>
      </c>
      <c r="Z24" s="14"/>
      <c r="AA24" s="15" t="s">
        <v>321</v>
      </c>
      <c r="AB24" s="12"/>
      <c r="AC24" s="12"/>
      <c r="AD24" s="12"/>
      <c r="AE24" s="12"/>
      <c r="AF24" s="62">
        <v>9</v>
      </c>
      <c r="AG24" s="62">
        <v>6</v>
      </c>
      <c r="AH24" s="121">
        <f t="shared" si="25"/>
        <v>-0.33333333333333331</v>
      </c>
      <c r="AI24" s="31" t="str">
        <f t="shared" si="26"/>
        <v/>
      </c>
      <c r="AJ24" s="31" t="str">
        <f t="shared" si="27"/>
        <v/>
      </c>
      <c r="AK24" s="31" t="str">
        <f t="shared" si="28"/>
        <v/>
      </c>
      <c r="AL24" s="30" t="str">
        <f t="shared" si="29"/>
        <v/>
      </c>
    </row>
    <row r="25" spans="1:38" x14ac:dyDescent="0.35">
      <c r="A25" s="15" t="s">
        <v>298</v>
      </c>
      <c r="B25" s="12"/>
      <c r="C25" s="16"/>
      <c r="D25" s="16"/>
      <c r="E25" s="13"/>
      <c r="F25" s="62">
        <v>16</v>
      </c>
      <c r="G25" s="70">
        <v>26</v>
      </c>
      <c r="H25" s="32">
        <f t="shared" si="15"/>
        <v>0.625</v>
      </c>
      <c r="I25" s="31" t="str">
        <f t="shared" si="16"/>
        <v/>
      </c>
      <c r="J25" s="31" t="str">
        <f t="shared" si="17"/>
        <v/>
      </c>
      <c r="K25" s="31" t="str">
        <f t="shared" si="18"/>
        <v/>
      </c>
      <c r="L25" s="30" t="str">
        <f t="shared" si="19"/>
        <v/>
      </c>
      <c r="N25" s="132" t="s">
        <v>306</v>
      </c>
      <c r="O25" s="12"/>
      <c r="P25" s="16"/>
      <c r="Q25" s="16"/>
      <c r="R25" s="13"/>
      <c r="S25" s="13"/>
      <c r="T25" s="13">
        <v>11</v>
      </c>
      <c r="U25" s="32" t="str">
        <f t="shared" si="20"/>
        <v/>
      </c>
      <c r="V25" s="31" t="str">
        <f t="shared" si="21"/>
        <v/>
      </c>
      <c r="W25" s="31" t="str">
        <f t="shared" si="22"/>
        <v/>
      </c>
      <c r="X25" s="31" t="str">
        <f t="shared" si="23"/>
        <v/>
      </c>
      <c r="Y25" s="30" t="str">
        <f t="shared" si="24"/>
        <v/>
      </c>
      <c r="Z25" s="14"/>
      <c r="AA25" s="15" t="s">
        <v>322</v>
      </c>
      <c r="AB25" s="12"/>
      <c r="AC25" s="12"/>
      <c r="AD25" s="12"/>
      <c r="AE25" s="12"/>
      <c r="AF25" s="62">
        <v>8</v>
      </c>
      <c r="AG25" s="62">
        <v>6</v>
      </c>
      <c r="AH25" s="121">
        <f t="shared" si="25"/>
        <v>-0.25</v>
      </c>
      <c r="AI25" s="31" t="str">
        <f t="shared" si="26"/>
        <v/>
      </c>
      <c r="AJ25" s="31" t="str">
        <f t="shared" si="27"/>
        <v/>
      </c>
      <c r="AK25" s="31" t="str">
        <f t="shared" si="28"/>
        <v/>
      </c>
      <c r="AL25" s="30" t="str">
        <f t="shared" si="29"/>
        <v/>
      </c>
    </row>
    <row r="26" spans="1:38" x14ac:dyDescent="0.35">
      <c r="A26" s="15" t="s">
        <v>299</v>
      </c>
      <c r="B26" s="12"/>
      <c r="C26" s="16"/>
      <c r="D26" s="16"/>
      <c r="E26" s="13"/>
      <c r="F26" s="62">
        <v>56</v>
      </c>
      <c r="G26" s="70">
        <v>29</v>
      </c>
      <c r="H26" s="32">
        <f t="shared" si="15"/>
        <v>-0.48214285714285715</v>
      </c>
      <c r="I26" s="31" t="str">
        <f t="shared" si="16"/>
        <v/>
      </c>
      <c r="J26" s="31" t="str">
        <f t="shared" si="17"/>
        <v/>
      </c>
      <c r="K26" s="31" t="str">
        <f t="shared" si="18"/>
        <v/>
      </c>
      <c r="L26" s="30" t="str">
        <f t="shared" si="19"/>
        <v/>
      </c>
      <c r="N26" s="132" t="s">
        <v>307</v>
      </c>
      <c r="O26" s="12"/>
      <c r="P26" s="16"/>
      <c r="Q26" s="16"/>
      <c r="R26" s="13"/>
      <c r="S26" s="13"/>
      <c r="T26" s="13">
        <v>11</v>
      </c>
      <c r="U26" s="32" t="str">
        <f t="shared" si="20"/>
        <v/>
      </c>
      <c r="V26" s="31" t="str">
        <f t="shared" si="21"/>
        <v/>
      </c>
      <c r="W26" s="31" t="str">
        <f t="shared" si="22"/>
        <v/>
      </c>
      <c r="X26" s="31" t="str">
        <f t="shared" si="23"/>
        <v/>
      </c>
      <c r="Y26" s="30" t="str">
        <f t="shared" si="24"/>
        <v/>
      </c>
      <c r="Z26" s="14"/>
      <c r="AA26" s="15" t="s">
        <v>323</v>
      </c>
      <c r="AB26" s="12"/>
      <c r="AC26" s="12"/>
      <c r="AD26" s="12"/>
      <c r="AE26" s="12"/>
      <c r="AF26" s="62">
        <v>6</v>
      </c>
      <c r="AG26" s="62">
        <v>9</v>
      </c>
      <c r="AH26" s="121">
        <f t="shared" si="25"/>
        <v>0.5</v>
      </c>
      <c r="AI26" s="31" t="str">
        <f t="shared" si="26"/>
        <v/>
      </c>
      <c r="AJ26" s="31" t="str">
        <f t="shared" si="27"/>
        <v/>
      </c>
      <c r="AK26" s="31" t="str">
        <f t="shared" si="28"/>
        <v/>
      </c>
      <c r="AL26" s="30" t="str">
        <f t="shared" si="29"/>
        <v/>
      </c>
    </row>
    <row r="27" spans="1:38" x14ac:dyDescent="0.35">
      <c r="A27" s="15" t="s">
        <v>300</v>
      </c>
      <c r="B27" s="12"/>
      <c r="C27" s="16"/>
      <c r="D27" s="16"/>
      <c r="E27" s="13"/>
      <c r="F27" s="62"/>
      <c r="G27" s="70">
        <v>1</v>
      </c>
      <c r="H27" s="32" t="str">
        <f t="shared" si="15"/>
        <v/>
      </c>
      <c r="I27" s="31" t="str">
        <f t="shared" si="16"/>
        <v/>
      </c>
      <c r="J27" s="31" t="str">
        <f t="shared" si="17"/>
        <v/>
      </c>
      <c r="K27" s="31" t="str">
        <f t="shared" si="18"/>
        <v/>
      </c>
      <c r="L27" s="30" t="str">
        <f t="shared" si="19"/>
        <v/>
      </c>
      <c r="N27" s="132" t="s">
        <v>308</v>
      </c>
      <c r="O27" s="12"/>
      <c r="P27" s="16"/>
      <c r="Q27" s="16"/>
      <c r="R27" s="13"/>
      <c r="S27" s="13">
        <v>3</v>
      </c>
      <c r="T27" s="13">
        <v>9</v>
      </c>
      <c r="U27" s="32">
        <f t="shared" si="20"/>
        <v>2</v>
      </c>
      <c r="V27" s="31" t="str">
        <f t="shared" si="21"/>
        <v/>
      </c>
      <c r="W27" s="31" t="str">
        <f t="shared" si="22"/>
        <v/>
      </c>
      <c r="X27" s="31" t="str">
        <f t="shared" si="23"/>
        <v/>
      </c>
      <c r="Y27" s="30" t="str">
        <f t="shared" si="24"/>
        <v/>
      </c>
      <c r="Z27" s="14"/>
      <c r="AA27" s="15" t="s">
        <v>324</v>
      </c>
      <c r="AB27" s="12"/>
      <c r="AC27" s="12"/>
      <c r="AD27" s="12"/>
      <c r="AE27" s="12"/>
      <c r="AF27" s="62">
        <v>4</v>
      </c>
      <c r="AG27" s="62">
        <v>12</v>
      </c>
      <c r="AH27" s="121">
        <f t="shared" si="25"/>
        <v>2</v>
      </c>
      <c r="AI27" s="31" t="str">
        <f t="shared" si="26"/>
        <v/>
      </c>
      <c r="AJ27" s="31" t="str">
        <f t="shared" si="27"/>
        <v/>
      </c>
      <c r="AK27" s="31" t="str">
        <f t="shared" si="28"/>
        <v/>
      </c>
      <c r="AL27" s="30" t="str">
        <f t="shared" si="29"/>
        <v/>
      </c>
    </row>
    <row r="28" spans="1:38" x14ac:dyDescent="0.35">
      <c r="A28" s="15" t="s">
        <v>137</v>
      </c>
      <c r="B28" s="12">
        <v>39</v>
      </c>
      <c r="C28" s="16">
        <v>23</v>
      </c>
      <c r="D28" s="16">
        <v>22</v>
      </c>
      <c r="E28" s="13">
        <v>27</v>
      </c>
      <c r="F28" s="62">
        <v>28</v>
      </c>
      <c r="G28" s="70">
        <v>21</v>
      </c>
      <c r="H28" s="32">
        <f t="shared" si="0"/>
        <v>-0.25</v>
      </c>
      <c r="I28" s="31">
        <f t="shared" si="1"/>
        <v>-0.22222222222222221</v>
      </c>
      <c r="J28" s="31">
        <f t="shared" si="2"/>
        <v>-4.5454545454545456E-2</v>
      </c>
      <c r="K28" s="31">
        <f t="shared" si="3"/>
        <v>-8.6956521739130432E-2</v>
      </c>
      <c r="L28" s="30">
        <f t="shared" si="4"/>
        <v>-0.46153846153846156</v>
      </c>
      <c r="N28" s="132" t="s">
        <v>309</v>
      </c>
      <c r="O28" s="12"/>
      <c r="P28" s="16"/>
      <c r="Q28" s="16"/>
      <c r="R28" s="13"/>
      <c r="S28" s="13">
        <v>12</v>
      </c>
      <c r="T28" s="13">
        <v>17</v>
      </c>
      <c r="U28" s="32">
        <f t="shared" si="20"/>
        <v>0.41666666666666669</v>
      </c>
      <c r="V28" s="31" t="str">
        <f t="shared" si="21"/>
        <v/>
      </c>
      <c r="W28" s="31" t="str">
        <f t="shared" si="22"/>
        <v/>
      </c>
      <c r="X28" s="31" t="str">
        <f t="shared" si="23"/>
        <v/>
      </c>
      <c r="Y28" s="30" t="str">
        <f t="shared" si="24"/>
        <v/>
      </c>
      <c r="Z28" s="14"/>
      <c r="AA28" s="15" t="s">
        <v>325</v>
      </c>
      <c r="AB28" s="12"/>
      <c r="AC28" s="12"/>
      <c r="AD28" s="12"/>
      <c r="AE28" s="12"/>
      <c r="AF28" s="62">
        <v>9</v>
      </c>
      <c r="AG28" s="62">
        <v>9</v>
      </c>
      <c r="AH28" s="121">
        <f t="shared" si="25"/>
        <v>0</v>
      </c>
      <c r="AI28" s="31" t="str">
        <f t="shared" si="26"/>
        <v/>
      </c>
      <c r="AJ28" s="31" t="str">
        <f t="shared" si="27"/>
        <v/>
      </c>
      <c r="AK28" s="31" t="str">
        <f t="shared" si="28"/>
        <v/>
      </c>
      <c r="AL28" s="30" t="str">
        <f t="shared" si="29"/>
        <v/>
      </c>
    </row>
    <row r="29" spans="1:38" x14ac:dyDescent="0.35">
      <c r="A29" s="15" t="s">
        <v>143</v>
      </c>
      <c r="B29" s="12">
        <v>24</v>
      </c>
      <c r="C29" s="16">
        <v>27</v>
      </c>
      <c r="D29" s="16">
        <v>39</v>
      </c>
      <c r="E29" s="13">
        <v>21</v>
      </c>
      <c r="F29" s="62">
        <v>27</v>
      </c>
      <c r="G29" s="70">
        <v>28</v>
      </c>
      <c r="H29" s="32">
        <f t="shared" si="0"/>
        <v>3.7037037037037035E-2</v>
      </c>
      <c r="I29" s="31">
        <f t="shared" si="1"/>
        <v>0.33333333333333331</v>
      </c>
      <c r="J29" s="31">
        <f t="shared" si="2"/>
        <v>-0.28205128205128205</v>
      </c>
      <c r="K29" s="31">
        <f t="shared" si="3"/>
        <v>3.7037037037037035E-2</v>
      </c>
      <c r="L29" s="30">
        <f t="shared" si="4"/>
        <v>0.16666666666666666</v>
      </c>
      <c r="N29" s="132" t="s">
        <v>310</v>
      </c>
      <c r="O29" s="12"/>
      <c r="P29" s="16"/>
      <c r="Q29" s="16"/>
      <c r="R29" s="13"/>
      <c r="S29" s="13">
        <v>3</v>
      </c>
      <c r="T29" s="13">
        <v>9</v>
      </c>
      <c r="U29" s="32">
        <f t="shared" si="20"/>
        <v>2</v>
      </c>
      <c r="V29" s="31" t="str">
        <f t="shared" si="21"/>
        <v/>
      </c>
      <c r="W29" s="31" t="str">
        <f t="shared" si="22"/>
        <v/>
      </c>
      <c r="X29" s="31" t="str">
        <f t="shared" si="23"/>
        <v/>
      </c>
      <c r="Y29" s="30" t="str">
        <f t="shared" si="24"/>
        <v/>
      </c>
      <c r="Z29" s="14"/>
      <c r="AA29" s="15" t="s">
        <v>89</v>
      </c>
      <c r="AB29" s="12"/>
      <c r="AC29" s="12"/>
      <c r="AD29" s="12"/>
      <c r="AE29" s="12"/>
      <c r="AF29" s="62">
        <v>32</v>
      </c>
      <c r="AG29" s="62">
        <v>43</v>
      </c>
      <c r="AH29" s="121">
        <f t="shared" si="25"/>
        <v>0.34375</v>
      </c>
      <c r="AI29" s="31" t="str">
        <f t="shared" si="26"/>
        <v/>
      </c>
      <c r="AJ29" s="31" t="str">
        <f t="shared" si="27"/>
        <v/>
      </c>
      <c r="AK29" s="31" t="str">
        <f t="shared" si="28"/>
        <v/>
      </c>
      <c r="AL29" s="30" t="str">
        <f t="shared" si="29"/>
        <v/>
      </c>
    </row>
    <row r="30" spans="1:38" x14ac:dyDescent="0.35">
      <c r="A30" s="15" t="s">
        <v>154</v>
      </c>
      <c r="B30" s="12"/>
      <c r="C30" s="16"/>
      <c r="D30" s="16"/>
      <c r="E30" s="13" t="s">
        <v>264</v>
      </c>
      <c r="F30" s="62">
        <v>55</v>
      </c>
      <c r="G30" s="70">
        <v>29</v>
      </c>
      <c r="H30" s="32">
        <f t="shared" si="0"/>
        <v>-0.47272727272727272</v>
      </c>
      <c r="I30" s="31" t="str">
        <f t="shared" si="1"/>
        <v/>
      </c>
      <c r="J30" s="31" t="str">
        <f t="shared" si="2"/>
        <v/>
      </c>
      <c r="K30" s="31" t="str">
        <f t="shared" si="3"/>
        <v/>
      </c>
      <c r="L30" s="30" t="str">
        <f t="shared" si="4"/>
        <v/>
      </c>
      <c r="N30" s="132" t="s">
        <v>311</v>
      </c>
      <c r="O30" s="12"/>
      <c r="P30" s="16"/>
      <c r="Q30" s="16"/>
      <c r="R30" s="13"/>
      <c r="S30" s="13"/>
      <c r="T30" s="13">
        <v>9</v>
      </c>
      <c r="U30" s="32" t="str">
        <f t="shared" si="20"/>
        <v/>
      </c>
      <c r="V30" s="31" t="str">
        <f t="shared" si="21"/>
        <v/>
      </c>
      <c r="W30" s="31" t="str">
        <f t="shared" si="22"/>
        <v/>
      </c>
      <c r="X30" s="31" t="str">
        <f t="shared" si="23"/>
        <v/>
      </c>
      <c r="Y30" s="30" t="str">
        <f t="shared" si="24"/>
        <v/>
      </c>
      <c r="Z30" s="14"/>
      <c r="AA30" s="15" t="s">
        <v>326</v>
      </c>
      <c r="AB30" s="12"/>
      <c r="AC30" s="12"/>
      <c r="AD30" s="12"/>
      <c r="AE30" s="12"/>
      <c r="AF30" s="62">
        <v>10</v>
      </c>
      <c r="AG30" s="62">
        <v>5</v>
      </c>
      <c r="AH30" s="121">
        <f t="shared" si="25"/>
        <v>-0.5</v>
      </c>
      <c r="AI30" s="31" t="str">
        <f t="shared" si="26"/>
        <v/>
      </c>
      <c r="AJ30" s="31" t="str">
        <f t="shared" si="27"/>
        <v/>
      </c>
      <c r="AK30" s="31" t="str">
        <f t="shared" si="28"/>
        <v/>
      </c>
      <c r="AL30" s="30" t="str">
        <f t="shared" si="29"/>
        <v/>
      </c>
    </row>
    <row r="31" spans="1:38" x14ac:dyDescent="0.35">
      <c r="A31" s="15" t="s">
        <v>156</v>
      </c>
      <c r="B31" s="12">
        <v>26</v>
      </c>
      <c r="C31" s="16">
        <v>13</v>
      </c>
      <c r="D31" s="16">
        <v>18</v>
      </c>
      <c r="E31" s="13">
        <v>22</v>
      </c>
      <c r="F31" s="62">
        <v>22</v>
      </c>
      <c r="G31" s="70"/>
      <c r="H31" s="32">
        <f t="shared" si="0"/>
        <v>-1</v>
      </c>
      <c r="I31" s="31">
        <f t="shared" si="1"/>
        <v>-1</v>
      </c>
      <c r="J31" s="31">
        <f t="shared" si="2"/>
        <v>-1</v>
      </c>
      <c r="K31" s="31">
        <f t="shared" si="3"/>
        <v>-1</v>
      </c>
      <c r="L31" s="30">
        <f t="shared" si="4"/>
        <v>-1</v>
      </c>
      <c r="N31" s="132" t="s">
        <v>312</v>
      </c>
      <c r="O31" s="12"/>
      <c r="P31" s="16"/>
      <c r="Q31" s="16"/>
      <c r="R31" s="13"/>
      <c r="S31" s="13">
        <v>8</v>
      </c>
      <c r="T31" s="13">
        <v>7</v>
      </c>
      <c r="U31" s="32">
        <f t="shared" si="20"/>
        <v>-0.125</v>
      </c>
      <c r="V31" s="31" t="str">
        <f t="shared" si="21"/>
        <v/>
      </c>
      <c r="W31" s="31" t="str">
        <f t="shared" si="22"/>
        <v/>
      </c>
      <c r="X31" s="31" t="str">
        <f t="shared" si="23"/>
        <v/>
      </c>
      <c r="Y31" s="30" t="str">
        <f t="shared" si="24"/>
        <v/>
      </c>
      <c r="Z31" s="14"/>
      <c r="AA31" s="15" t="s">
        <v>327</v>
      </c>
      <c r="AB31" s="12"/>
      <c r="AC31" s="12"/>
      <c r="AD31" s="12"/>
      <c r="AE31" s="12"/>
      <c r="AF31" s="62">
        <v>32</v>
      </c>
      <c r="AG31" s="62">
        <v>15</v>
      </c>
      <c r="AH31" s="121">
        <f t="shared" si="25"/>
        <v>-0.53125</v>
      </c>
      <c r="AI31" s="31" t="str">
        <f t="shared" si="26"/>
        <v/>
      </c>
      <c r="AJ31" s="31" t="str">
        <f t="shared" si="27"/>
        <v/>
      </c>
      <c r="AK31" s="31" t="str">
        <f t="shared" si="28"/>
        <v/>
      </c>
      <c r="AL31" s="30" t="str">
        <f t="shared" si="29"/>
        <v/>
      </c>
    </row>
    <row r="32" spans="1:38" x14ac:dyDescent="0.35">
      <c r="A32" s="15" t="s">
        <v>146</v>
      </c>
      <c r="B32" s="12">
        <v>18</v>
      </c>
      <c r="C32" s="16"/>
      <c r="D32" s="16">
        <v>40</v>
      </c>
      <c r="E32" s="13">
        <v>54</v>
      </c>
      <c r="F32" s="62">
        <v>111</v>
      </c>
      <c r="G32" s="70">
        <v>147</v>
      </c>
      <c r="H32" s="32">
        <f t="shared" si="0"/>
        <v>0.32432432432432434</v>
      </c>
      <c r="I32" s="31">
        <f t="shared" si="1"/>
        <v>1.7222222222222223</v>
      </c>
      <c r="J32" s="31">
        <f t="shared" si="2"/>
        <v>2.6749999999999998</v>
      </c>
      <c r="K32" s="31" t="str">
        <f t="shared" si="3"/>
        <v/>
      </c>
      <c r="L32" s="30">
        <f t="shared" si="4"/>
        <v>7.166666666666667</v>
      </c>
      <c r="N32" s="132" t="s">
        <v>313</v>
      </c>
      <c r="O32" s="12"/>
      <c r="P32" s="16"/>
      <c r="Q32" s="16"/>
      <c r="R32" s="13"/>
      <c r="S32" s="13"/>
      <c r="T32" s="13">
        <v>11</v>
      </c>
      <c r="U32" s="32" t="str">
        <f t="shared" si="20"/>
        <v/>
      </c>
      <c r="V32" s="31" t="str">
        <f t="shared" si="21"/>
        <v/>
      </c>
      <c r="W32" s="31" t="str">
        <f t="shared" si="22"/>
        <v/>
      </c>
      <c r="X32" s="31" t="str">
        <f t="shared" si="23"/>
        <v/>
      </c>
      <c r="Y32" s="30" t="str">
        <f t="shared" si="24"/>
        <v/>
      </c>
      <c r="Z32" s="14"/>
      <c r="AA32" s="15" t="s">
        <v>328</v>
      </c>
      <c r="AB32" s="12"/>
      <c r="AC32" s="12"/>
      <c r="AD32" s="12"/>
      <c r="AE32" s="12"/>
      <c r="AF32" s="62">
        <v>9</v>
      </c>
      <c r="AG32" s="62">
        <v>6</v>
      </c>
      <c r="AH32" s="121">
        <f t="shared" si="25"/>
        <v>-0.33333333333333331</v>
      </c>
      <c r="AI32" s="31" t="str">
        <f t="shared" si="26"/>
        <v/>
      </c>
      <c r="AJ32" s="31" t="str">
        <f t="shared" si="27"/>
        <v/>
      </c>
      <c r="AK32" s="31" t="str">
        <f t="shared" si="28"/>
        <v/>
      </c>
      <c r="AL32" s="30" t="str">
        <f t="shared" si="29"/>
        <v/>
      </c>
    </row>
    <row r="33" spans="1:38" x14ac:dyDescent="0.35">
      <c r="A33" s="15"/>
      <c r="B33" s="12"/>
      <c r="C33" s="16"/>
      <c r="D33" s="16"/>
      <c r="E33" s="13"/>
      <c r="F33" s="62"/>
      <c r="G33" s="70"/>
      <c r="H33" s="32"/>
      <c r="I33" s="31"/>
      <c r="J33" s="31"/>
      <c r="K33" s="31"/>
      <c r="L33" s="30"/>
      <c r="N33" s="132" t="s">
        <v>338</v>
      </c>
      <c r="O33" s="12"/>
      <c r="P33" s="16"/>
      <c r="Q33" s="16"/>
      <c r="R33" s="13"/>
      <c r="S33" s="13">
        <v>8</v>
      </c>
      <c r="T33" s="13"/>
      <c r="U33" s="32"/>
      <c r="V33" s="31"/>
      <c r="W33" s="31"/>
      <c r="X33" s="31"/>
      <c r="Y33" s="30"/>
      <c r="Z33" s="14"/>
      <c r="AA33" s="15" t="s">
        <v>330</v>
      </c>
      <c r="AB33" s="12"/>
      <c r="AC33" s="12"/>
      <c r="AD33" s="12"/>
      <c r="AE33" s="12"/>
      <c r="AF33" s="62">
        <v>6</v>
      </c>
      <c r="AG33" s="62"/>
      <c r="AH33" s="121"/>
      <c r="AI33" s="31"/>
      <c r="AJ33" s="31"/>
      <c r="AK33" s="31"/>
      <c r="AL33" s="30"/>
    </row>
    <row r="34" spans="1:38" x14ac:dyDescent="0.35">
      <c r="A34" s="15" t="s">
        <v>58</v>
      </c>
      <c r="B34" s="12"/>
      <c r="C34" s="16"/>
      <c r="D34" s="16"/>
      <c r="E34" s="13" t="s">
        <v>120</v>
      </c>
      <c r="F34" s="12"/>
      <c r="G34" s="71"/>
      <c r="H34" s="32" t="str">
        <f t="shared" si="0"/>
        <v/>
      </c>
      <c r="I34" s="31" t="str">
        <f t="shared" si="1"/>
        <v/>
      </c>
      <c r="J34" s="31" t="str">
        <f t="shared" si="2"/>
        <v/>
      </c>
      <c r="K34" s="31" t="str">
        <f t="shared" si="3"/>
        <v/>
      </c>
      <c r="L34" s="30" t="str">
        <f t="shared" si="4"/>
        <v/>
      </c>
      <c r="N34" s="132" t="s">
        <v>314</v>
      </c>
      <c r="O34" s="12"/>
      <c r="P34" s="16"/>
      <c r="Q34" s="16"/>
      <c r="R34" s="13"/>
      <c r="S34" s="13"/>
      <c r="T34" s="13">
        <v>8</v>
      </c>
      <c r="U34" s="32" t="str">
        <f t="shared" si="20"/>
        <v/>
      </c>
      <c r="V34" s="31" t="str">
        <f t="shared" si="21"/>
        <v/>
      </c>
      <c r="W34" s="31" t="str">
        <f t="shared" si="22"/>
        <v/>
      </c>
      <c r="X34" s="31" t="str">
        <f t="shared" si="23"/>
        <v/>
      </c>
      <c r="Y34" s="30" t="str">
        <f t="shared" si="24"/>
        <v/>
      </c>
      <c r="Z34" s="14"/>
      <c r="AA34" s="15" t="s">
        <v>329</v>
      </c>
      <c r="AB34" s="12"/>
      <c r="AC34" s="12"/>
      <c r="AD34" s="12"/>
      <c r="AE34" s="12"/>
      <c r="AF34" s="62">
        <v>41</v>
      </c>
      <c r="AG34" s="62">
        <v>56</v>
      </c>
      <c r="AH34" s="121">
        <f t="shared" si="25"/>
        <v>0.36585365853658536</v>
      </c>
      <c r="AI34" s="31" t="str">
        <f t="shared" si="26"/>
        <v/>
      </c>
      <c r="AJ34" s="31" t="str">
        <f t="shared" si="27"/>
        <v/>
      </c>
      <c r="AK34" s="31" t="str">
        <f t="shared" si="28"/>
        <v/>
      </c>
      <c r="AL34" s="30" t="str">
        <f t="shared" si="29"/>
        <v/>
      </c>
    </row>
    <row r="35" spans="1:38" x14ac:dyDescent="0.35">
      <c r="A35" s="15" t="s">
        <v>152</v>
      </c>
      <c r="B35" s="12">
        <v>6</v>
      </c>
      <c r="C35" s="16">
        <v>5</v>
      </c>
      <c r="D35" s="16">
        <v>12</v>
      </c>
      <c r="E35" s="13">
        <v>24</v>
      </c>
      <c r="F35" s="62">
        <v>26</v>
      </c>
      <c r="G35" s="70">
        <v>51</v>
      </c>
      <c r="H35" s="32">
        <f t="shared" si="0"/>
        <v>0.96153846153846156</v>
      </c>
      <c r="I35" s="31">
        <f t="shared" si="1"/>
        <v>1.125</v>
      </c>
      <c r="J35" s="31">
        <f t="shared" si="2"/>
        <v>3.25</v>
      </c>
      <c r="K35" s="31">
        <f t="shared" si="3"/>
        <v>9.1999999999999993</v>
      </c>
      <c r="L35" s="30">
        <f t="shared" si="4"/>
        <v>7.5</v>
      </c>
      <c r="N35" s="132" t="s">
        <v>315</v>
      </c>
      <c r="O35" s="12"/>
      <c r="P35" s="16"/>
      <c r="Q35" s="16"/>
      <c r="R35" s="13"/>
      <c r="S35" s="13">
        <v>56</v>
      </c>
      <c r="T35" s="13">
        <v>29</v>
      </c>
      <c r="U35" s="32">
        <f t="shared" si="20"/>
        <v>-0.48214285714285715</v>
      </c>
      <c r="V35" s="31" t="str">
        <f t="shared" si="21"/>
        <v/>
      </c>
      <c r="W35" s="31" t="str">
        <f t="shared" si="22"/>
        <v/>
      </c>
      <c r="X35" s="31" t="str">
        <f t="shared" si="23"/>
        <v/>
      </c>
      <c r="Y35" s="30" t="str">
        <f t="shared" si="24"/>
        <v/>
      </c>
      <c r="Z35" s="14"/>
      <c r="AA35" s="15" t="s">
        <v>333</v>
      </c>
      <c r="AB35" s="12"/>
      <c r="AC35" s="12"/>
      <c r="AD35" s="12"/>
      <c r="AE35" s="12"/>
      <c r="AF35" s="62"/>
      <c r="AG35" s="62">
        <v>4</v>
      </c>
      <c r="AH35" s="121" t="str">
        <f t="shared" si="25"/>
        <v/>
      </c>
      <c r="AI35" s="31" t="str">
        <f t="shared" si="26"/>
        <v/>
      </c>
      <c r="AJ35" s="31" t="str">
        <f t="shared" si="27"/>
        <v/>
      </c>
      <c r="AK35" s="31" t="str">
        <f t="shared" si="28"/>
        <v/>
      </c>
      <c r="AL35" s="30" t="str">
        <f t="shared" si="29"/>
        <v/>
      </c>
    </row>
    <row r="36" spans="1:38" x14ac:dyDescent="0.35">
      <c r="A36" s="15" t="s">
        <v>148</v>
      </c>
      <c r="B36" s="12">
        <v>13</v>
      </c>
      <c r="C36" s="16">
        <v>15</v>
      </c>
      <c r="D36" s="16">
        <v>12</v>
      </c>
      <c r="E36" s="13">
        <v>21</v>
      </c>
      <c r="F36" s="12">
        <v>24</v>
      </c>
      <c r="G36" s="71">
        <v>45</v>
      </c>
      <c r="H36" s="32">
        <f t="shared" si="0"/>
        <v>0.875</v>
      </c>
      <c r="I36" s="31">
        <f t="shared" si="1"/>
        <v>1.1428571428571428</v>
      </c>
      <c r="J36" s="31">
        <f t="shared" si="2"/>
        <v>2.75</v>
      </c>
      <c r="K36" s="31">
        <f t="shared" si="3"/>
        <v>2</v>
      </c>
      <c r="L36" s="30">
        <f t="shared" si="4"/>
        <v>2.4615384615384617</v>
      </c>
      <c r="N36" s="15" t="s">
        <v>316</v>
      </c>
      <c r="O36" s="12"/>
      <c r="P36" s="16"/>
      <c r="Q36" s="16"/>
      <c r="R36" s="13"/>
      <c r="S36" s="13"/>
      <c r="T36" s="13">
        <v>1</v>
      </c>
      <c r="U36" s="32" t="str">
        <f t="shared" si="20"/>
        <v/>
      </c>
      <c r="V36" s="31" t="str">
        <f t="shared" si="21"/>
        <v/>
      </c>
      <c r="W36" s="31" t="str">
        <f t="shared" si="22"/>
        <v/>
      </c>
      <c r="X36" s="31" t="str">
        <f t="shared" si="23"/>
        <v/>
      </c>
      <c r="Y36" s="30" t="str">
        <f t="shared" si="24"/>
        <v/>
      </c>
      <c r="Z36" s="14"/>
      <c r="AA36" s="15" t="s">
        <v>331</v>
      </c>
      <c r="AB36" s="12"/>
      <c r="AC36" s="12"/>
      <c r="AD36" s="12"/>
      <c r="AE36" s="12"/>
      <c r="AF36" s="62">
        <v>25</v>
      </c>
      <c r="AG36" s="62">
        <v>13</v>
      </c>
      <c r="AH36" s="121">
        <f t="shared" si="25"/>
        <v>-0.48</v>
      </c>
      <c r="AI36" s="31" t="str">
        <f t="shared" si="26"/>
        <v/>
      </c>
      <c r="AJ36" s="31" t="str">
        <f t="shared" si="27"/>
        <v/>
      </c>
      <c r="AK36" s="31" t="str">
        <f t="shared" si="28"/>
        <v/>
      </c>
      <c r="AL36" s="30" t="str">
        <f t="shared" si="29"/>
        <v/>
      </c>
    </row>
    <row r="37" spans="1:38" x14ac:dyDescent="0.35">
      <c r="A37" s="15" t="s">
        <v>150</v>
      </c>
      <c r="B37" s="12"/>
      <c r="C37" s="16">
        <v>6</v>
      </c>
      <c r="D37" s="16">
        <v>50</v>
      </c>
      <c r="E37" s="13">
        <v>23</v>
      </c>
      <c r="F37" s="62">
        <v>33</v>
      </c>
      <c r="G37" s="70">
        <v>19</v>
      </c>
      <c r="H37" s="32">
        <f t="shared" si="0"/>
        <v>-0.42424242424242425</v>
      </c>
      <c r="I37" s="31">
        <f t="shared" si="1"/>
        <v>-0.17391304347826086</v>
      </c>
      <c r="J37" s="31">
        <f t="shared" si="2"/>
        <v>-0.62</v>
      </c>
      <c r="K37" s="31">
        <f t="shared" si="3"/>
        <v>2.1666666666666665</v>
      </c>
      <c r="L37" s="30" t="str">
        <f t="shared" si="4"/>
        <v/>
      </c>
      <c r="N37" s="11"/>
      <c r="O37" s="12"/>
      <c r="P37" s="16"/>
      <c r="Q37" s="16"/>
      <c r="R37" s="13"/>
      <c r="S37" s="13"/>
      <c r="T37" s="13"/>
      <c r="U37" s="32" t="str">
        <f t="shared" si="20"/>
        <v/>
      </c>
      <c r="V37" s="31" t="str">
        <f t="shared" si="21"/>
        <v/>
      </c>
      <c r="W37" s="31" t="str">
        <f t="shared" si="22"/>
        <v/>
      </c>
      <c r="X37" s="31" t="str">
        <f t="shared" si="23"/>
        <v/>
      </c>
      <c r="Y37" s="30" t="str">
        <f t="shared" si="24"/>
        <v/>
      </c>
      <c r="Z37" s="14"/>
      <c r="AA37" s="15" t="s">
        <v>332</v>
      </c>
      <c r="AB37" s="12"/>
      <c r="AC37" s="12"/>
      <c r="AD37" s="12"/>
      <c r="AE37" s="12"/>
      <c r="AF37" s="62">
        <v>15</v>
      </c>
      <c r="AG37" s="62">
        <v>7</v>
      </c>
      <c r="AH37" s="121">
        <f t="shared" si="25"/>
        <v>-0.53333333333333333</v>
      </c>
      <c r="AI37" s="31" t="str">
        <f t="shared" si="26"/>
        <v/>
      </c>
      <c r="AJ37" s="31" t="str">
        <f t="shared" si="27"/>
        <v/>
      </c>
      <c r="AK37" s="31" t="str">
        <f t="shared" si="28"/>
        <v/>
      </c>
      <c r="AL37" s="30" t="str">
        <f t="shared" si="29"/>
        <v/>
      </c>
    </row>
    <row r="38" spans="1:38" ht="16" thickBot="1" x14ac:dyDescent="0.4">
      <c r="A38" s="15" t="s">
        <v>163</v>
      </c>
      <c r="B38" s="12"/>
      <c r="C38" s="16">
        <v>27</v>
      </c>
      <c r="D38" s="16">
        <v>26</v>
      </c>
      <c r="E38" s="13" t="s">
        <v>120</v>
      </c>
      <c r="F38" s="62">
        <v>23</v>
      </c>
      <c r="G38" s="70">
        <v>37</v>
      </c>
      <c r="H38" s="32">
        <f t="shared" si="0"/>
        <v>0.60869565217391308</v>
      </c>
      <c r="I38" s="31" t="str">
        <f t="shared" si="1"/>
        <v/>
      </c>
      <c r="J38" s="31">
        <f t="shared" si="2"/>
        <v>0.42307692307692307</v>
      </c>
      <c r="K38" s="31">
        <f t="shared" si="3"/>
        <v>0.37037037037037035</v>
      </c>
      <c r="L38" s="30" t="str">
        <f t="shared" si="4"/>
        <v/>
      </c>
      <c r="N38" s="11" t="s">
        <v>162</v>
      </c>
      <c r="O38" s="12">
        <v>64</v>
      </c>
      <c r="P38" s="16">
        <v>44</v>
      </c>
      <c r="Q38" s="16">
        <v>48</v>
      </c>
      <c r="R38" s="13">
        <v>43</v>
      </c>
      <c r="S38" s="13"/>
      <c r="T38" s="13"/>
      <c r="U38" s="32" t="str">
        <f t="shared" si="5"/>
        <v/>
      </c>
      <c r="V38" s="31">
        <f t="shared" si="6"/>
        <v>-1</v>
      </c>
      <c r="W38" s="31">
        <f t="shared" si="7"/>
        <v>-1</v>
      </c>
      <c r="X38" s="31">
        <f t="shared" si="8"/>
        <v>-1</v>
      </c>
      <c r="Y38" s="30">
        <f t="shared" si="9"/>
        <v>-1</v>
      </c>
      <c r="Z38" s="14"/>
      <c r="AA38" s="17" t="s">
        <v>59</v>
      </c>
      <c r="AB38" s="12"/>
      <c r="AC38" s="12">
        <v>27</v>
      </c>
      <c r="AD38" s="12">
        <v>26</v>
      </c>
      <c r="AE38" s="12" t="s">
        <v>120</v>
      </c>
      <c r="AF38" s="62">
        <v>75</v>
      </c>
      <c r="AG38" s="62">
        <v>68</v>
      </c>
      <c r="AH38" s="121">
        <f t="shared" si="25"/>
        <v>-9.3333333333333338E-2</v>
      </c>
      <c r="AI38" s="31" t="str">
        <f t="shared" si="26"/>
        <v/>
      </c>
      <c r="AJ38" s="31">
        <f t="shared" si="27"/>
        <v>1.6153846153846154</v>
      </c>
      <c r="AK38" s="31">
        <f t="shared" si="28"/>
        <v>1.5185185185185186</v>
      </c>
      <c r="AL38" s="30" t="str">
        <f t="shared" si="29"/>
        <v/>
      </c>
    </row>
    <row r="39" spans="1:38" ht="16" thickBot="1" x14ac:dyDescent="0.4">
      <c r="A39" s="15" t="s">
        <v>158</v>
      </c>
      <c r="B39" s="12"/>
      <c r="C39" s="16"/>
      <c r="D39" s="16"/>
      <c r="E39" s="13" t="s">
        <v>120</v>
      </c>
      <c r="F39" s="12"/>
      <c r="G39" s="71"/>
      <c r="H39" s="32" t="str">
        <f t="shared" si="0"/>
        <v/>
      </c>
      <c r="I39" s="31" t="str">
        <f t="shared" si="1"/>
        <v/>
      </c>
      <c r="J39" s="31" t="str">
        <f t="shared" si="2"/>
        <v/>
      </c>
      <c r="K39" s="31" t="str">
        <f t="shared" si="3"/>
        <v/>
      </c>
      <c r="L39" s="30" t="str">
        <f t="shared" si="4"/>
        <v/>
      </c>
      <c r="N39" s="11" t="s">
        <v>168</v>
      </c>
      <c r="O39" s="12">
        <v>69</v>
      </c>
      <c r="P39" s="16">
        <v>79</v>
      </c>
      <c r="Q39" s="16">
        <v>55</v>
      </c>
      <c r="R39" s="13">
        <v>69</v>
      </c>
      <c r="S39" s="13">
        <v>106</v>
      </c>
      <c r="T39" s="13">
        <v>112</v>
      </c>
      <c r="U39" s="32">
        <f t="shared" si="5"/>
        <v>5.6603773584905662E-2</v>
      </c>
      <c r="V39" s="31">
        <f t="shared" si="6"/>
        <v>0.62318840579710144</v>
      </c>
      <c r="W39" s="31">
        <f t="shared" si="7"/>
        <v>1.0363636363636364</v>
      </c>
      <c r="X39" s="31">
        <f t="shared" si="8"/>
        <v>0.41772151898734178</v>
      </c>
      <c r="Y39" s="30">
        <f t="shared" si="9"/>
        <v>0.62318840579710144</v>
      </c>
      <c r="Z39" s="14"/>
      <c r="AA39" s="18" t="s">
        <v>230</v>
      </c>
      <c r="AB39" s="125">
        <f t="shared" ref="AB39:AG39" si="30">SUM(AB4:AB38)</f>
        <v>4014</v>
      </c>
      <c r="AC39" s="125">
        <f t="shared" si="30"/>
        <v>3989</v>
      </c>
      <c r="AD39" s="125">
        <f t="shared" si="30"/>
        <v>4084</v>
      </c>
      <c r="AE39" s="125">
        <f t="shared" si="30"/>
        <v>4023</v>
      </c>
      <c r="AF39" s="125">
        <f t="shared" si="30"/>
        <v>5681</v>
      </c>
      <c r="AG39" s="125">
        <f t="shared" si="30"/>
        <v>6274</v>
      </c>
      <c r="AH39" s="76">
        <f t="shared" si="10"/>
        <v>0.10438303115648653</v>
      </c>
      <c r="AI39" s="77">
        <f t="shared" si="11"/>
        <v>0.55953268704946557</v>
      </c>
      <c r="AJ39" s="78">
        <f t="shared" si="12"/>
        <v>0.53623898139079329</v>
      </c>
      <c r="AK39" s="78">
        <f t="shared" si="13"/>
        <v>0.57282526949110057</v>
      </c>
      <c r="AL39" s="78">
        <f t="shared" si="14"/>
        <v>0.56302939711011457</v>
      </c>
    </row>
    <row r="40" spans="1:38" x14ac:dyDescent="0.35">
      <c r="A40" s="20" t="s">
        <v>161</v>
      </c>
      <c r="B40" s="12"/>
      <c r="C40" s="22"/>
      <c r="D40" s="22">
        <v>29</v>
      </c>
      <c r="E40" s="13">
        <v>36</v>
      </c>
      <c r="F40" s="62">
        <v>62</v>
      </c>
      <c r="G40" s="70">
        <v>100</v>
      </c>
      <c r="H40" s="32">
        <f t="shared" si="0"/>
        <v>0.61290322580645162</v>
      </c>
      <c r="I40" s="31">
        <f t="shared" si="1"/>
        <v>1.7777777777777777</v>
      </c>
      <c r="J40" s="31">
        <f t="shared" si="2"/>
        <v>2.4482758620689653</v>
      </c>
      <c r="K40" s="31" t="str">
        <f t="shared" si="3"/>
        <v/>
      </c>
      <c r="L40" s="30" t="str">
        <f t="shared" si="4"/>
        <v/>
      </c>
      <c r="N40" s="11" t="s">
        <v>159</v>
      </c>
      <c r="O40" s="12">
        <v>85</v>
      </c>
      <c r="P40" s="16">
        <v>8</v>
      </c>
      <c r="Q40" s="16"/>
      <c r="R40" s="13" t="s">
        <v>120</v>
      </c>
      <c r="S40" s="13"/>
      <c r="T40" s="13"/>
      <c r="U40" s="32" t="str">
        <f t="shared" si="5"/>
        <v/>
      </c>
      <c r="V40" s="31" t="str">
        <f t="shared" si="6"/>
        <v/>
      </c>
      <c r="W40" s="31" t="str">
        <f t="shared" si="7"/>
        <v/>
      </c>
      <c r="X40" s="31">
        <f t="shared" si="8"/>
        <v>-1</v>
      </c>
      <c r="Y40" s="30">
        <f t="shared" si="9"/>
        <v>-1</v>
      </c>
      <c r="Z40" s="14"/>
      <c r="AA40" s="14"/>
    </row>
    <row r="41" spans="1:38" x14ac:dyDescent="0.35">
      <c r="A41" s="12" t="s">
        <v>167</v>
      </c>
      <c r="B41" s="12"/>
      <c r="C41" s="16" t="s">
        <v>263</v>
      </c>
      <c r="D41" s="16" t="s">
        <v>263</v>
      </c>
      <c r="E41" s="13" t="s">
        <v>120</v>
      </c>
      <c r="F41" s="12"/>
      <c r="G41" s="71"/>
      <c r="H41" s="32" t="str">
        <f t="shared" si="0"/>
        <v/>
      </c>
      <c r="I41" s="31" t="str">
        <f t="shared" si="1"/>
        <v/>
      </c>
      <c r="J41" s="31" t="str">
        <f t="shared" si="2"/>
        <v/>
      </c>
      <c r="K41" s="31" t="str">
        <f t="shared" si="3"/>
        <v/>
      </c>
      <c r="L41" s="30" t="str">
        <f t="shared" si="4"/>
        <v/>
      </c>
      <c r="N41" s="11" t="s">
        <v>173</v>
      </c>
      <c r="O41" s="12">
        <v>105</v>
      </c>
      <c r="P41" s="16">
        <v>111</v>
      </c>
      <c r="Q41" s="16"/>
      <c r="R41" s="13" t="s">
        <v>120</v>
      </c>
      <c r="S41" s="13"/>
      <c r="T41" s="13"/>
      <c r="U41" s="32" t="str">
        <f t="shared" si="5"/>
        <v/>
      </c>
      <c r="V41" s="31" t="str">
        <f t="shared" si="6"/>
        <v/>
      </c>
      <c r="W41" s="31" t="str">
        <f t="shared" si="7"/>
        <v/>
      </c>
      <c r="X41" s="31">
        <f t="shared" si="8"/>
        <v>-1</v>
      </c>
      <c r="Y41" s="30">
        <f t="shared" si="9"/>
        <v>-1</v>
      </c>
      <c r="Z41" s="14"/>
      <c r="AA41" s="14"/>
    </row>
    <row r="42" spans="1:38" ht="16" thickBot="1" x14ac:dyDescent="0.4">
      <c r="A42" s="21" t="s">
        <v>165</v>
      </c>
      <c r="B42" s="21"/>
      <c r="C42" s="23"/>
      <c r="D42" s="22"/>
      <c r="E42" s="13" t="s">
        <v>120</v>
      </c>
      <c r="F42" s="21"/>
      <c r="G42" s="23"/>
      <c r="H42" s="72" t="str">
        <f t="shared" si="0"/>
        <v/>
      </c>
      <c r="I42" s="73" t="str">
        <f t="shared" si="1"/>
        <v/>
      </c>
      <c r="J42" s="73" t="str">
        <f t="shared" si="2"/>
        <v/>
      </c>
      <c r="K42" s="73" t="str">
        <f t="shared" si="3"/>
        <v/>
      </c>
      <c r="L42" s="74" t="str">
        <f t="shared" si="4"/>
        <v/>
      </c>
      <c r="N42" s="11" t="s">
        <v>171</v>
      </c>
      <c r="O42" s="12">
        <v>77</v>
      </c>
      <c r="P42" s="16">
        <v>66</v>
      </c>
      <c r="Q42" s="16">
        <v>66</v>
      </c>
      <c r="R42" s="13">
        <v>68</v>
      </c>
      <c r="S42" s="13">
        <v>91</v>
      </c>
      <c r="T42" s="13">
        <v>72</v>
      </c>
      <c r="U42" s="32">
        <f t="shared" si="5"/>
        <v>-0.2087912087912088</v>
      </c>
      <c r="V42" s="31">
        <f t="shared" si="6"/>
        <v>5.8823529411764705E-2</v>
      </c>
      <c r="W42" s="31">
        <f t="shared" si="7"/>
        <v>9.0909090909090912E-2</v>
      </c>
      <c r="X42" s="31">
        <f t="shared" si="8"/>
        <v>9.0909090909090912E-2</v>
      </c>
      <c r="Y42" s="30">
        <f t="shared" si="9"/>
        <v>-6.4935064935064929E-2</v>
      </c>
      <c r="Z42" s="14"/>
      <c r="AA42" s="14" t="s">
        <v>264</v>
      </c>
    </row>
    <row r="43" spans="1:38" ht="16" thickBot="1" x14ac:dyDescent="0.4">
      <c r="A43" s="18" t="s">
        <v>145</v>
      </c>
      <c r="B43" s="19">
        <f t="shared" ref="B43:G43" si="31">SUM(B4:B42)</f>
        <v>4014</v>
      </c>
      <c r="C43" s="19">
        <f t="shared" si="31"/>
        <v>3989</v>
      </c>
      <c r="D43" s="19">
        <f t="shared" si="31"/>
        <v>4084</v>
      </c>
      <c r="E43" s="19">
        <f t="shared" si="31"/>
        <v>3998</v>
      </c>
      <c r="F43" s="19">
        <f t="shared" si="31"/>
        <v>5681</v>
      </c>
      <c r="G43" s="19">
        <f t="shared" si="31"/>
        <v>6274</v>
      </c>
      <c r="H43" s="24">
        <f t="shared" si="0"/>
        <v>0.10438303115648653</v>
      </c>
      <c r="I43" s="25">
        <f t="shared" si="1"/>
        <v>0.56928464232116061</v>
      </c>
      <c r="J43" s="25">
        <f t="shared" si="2"/>
        <v>0.53623898139079329</v>
      </c>
      <c r="K43" s="26">
        <f t="shared" si="3"/>
        <v>0.57282526949110057</v>
      </c>
      <c r="L43" s="69">
        <f t="shared" si="4"/>
        <v>0.56302939711011457</v>
      </c>
      <c r="N43" s="11" t="s">
        <v>172</v>
      </c>
      <c r="O43" s="12">
        <v>76</v>
      </c>
      <c r="P43" s="16">
        <v>65</v>
      </c>
      <c r="Q43" s="16">
        <v>64</v>
      </c>
      <c r="R43" s="13">
        <v>66</v>
      </c>
      <c r="S43" s="13">
        <v>87</v>
      </c>
      <c r="T43" s="13">
        <v>69</v>
      </c>
      <c r="U43" s="32">
        <f t="shared" si="5"/>
        <v>-0.20689655172413793</v>
      </c>
      <c r="V43" s="31">
        <f t="shared" si="6"/>
        <v>4.5454545454545456E-2</v>
      </c>
      <c r="W43" s="31">
        <f t="shared" si="7"/>
        <v>7.8125E-2</v>
      </c>
      <c r="X43" s="31">
        <f t="shared" si="8"/>
        <v>6.1538461538461542E-2</v>
      </c>
      <c r="Y43" s="30">
        <f t="shared" si="9"/>
        <v>-9.2105263157894732E-2</v>
      </c>
      <c r="Z43" s="14"/>
      <c r="AA43" s="14"/>
    </row>
    <row r="44" spans="1:38" x14ac:dyDescent="0.35">
      <c r="N44" s="11" t="s">
        <v>175</v>
      </c>
      <c r="O44" s="12">
        <v>45</v>
      </c>
      <c r="P44" s="16">
        <v>53</v>
      </c>
      <c r="Q44" s="16">
        <v>42</v>
      </c>
      <c r="R44" s="13" t="s">
        <v>120</v>
      </c>
      <c r="S44" s="13">
        <v>33</v>
      </c>
      <c r="T44" s="13">
        <v>25</v>
      </c>
      <c r="U44" s="32">
        <f t="shared" si="5"/>
        <v>-0.24242424242424243</v>
      </c>
      <c r="V44" s="31" t="str">
        <f t="shared" si="6"/>
        <v/>
      </c>
      <c r="W44" s="31">
        <f t="shared" si="7"/>
        <v>-0.40476190476190477</v>
      </c>
      <c r="X44" s="31">
        <f t="shared" si="8"/>
        <v>-0.52830188679245282</v>
      </c>
      <c r="Y44" s="30">
        <f t="shared" si="9"/>
        <v>-0.44444444444444442</v>
      </c>
      <c r="Z44" s="14"/>
      <c r="AA44" s="14"/>
    </row>
    <row r="45" spans="1:38" x14ac:dyDescent="0.35">
      <c r="N45" s="11" t="s">
        <v>170</v>
      </c>
      <c r="O45" s="12">
        <v>44</v>
      </c>
      <c r="P45" s="16">
        <v>47</v>
      </c>
      <c r="Q45" s="16">
        <v>48</v>
      </c>
      <c r="R45" s="13" t="s">
        <v>120</v>
      </c>
      <c r="S45" s="13">
        <v>53</v>
      </c>
      <c r="T45" s="13">
        <v>47</v>
      </c>
      <c r="U45" s="32">
        <f t="shared" si="5"/>
        <v>-0.11320754716981132</v>
      </c>
      <c r="V45" s="31" t="str">
        <f t="shared" si="6"/>
        <v/>
      </c>
      <c r="W45" s="31">
        <f t="shared" si="7"/>
        <v>-2.0833333333333332E-2</v>
      </c>
      <c r="X45" s="31">
        <f t="shared" si="8"/>
        <v>0</v>
      </c>
      <c r="Y45" s="30">
        <f t="shared" si="9"/>
        <v>6.8181818181818177E-2</v>
      </c>
      <c r="Z45" s="14"/>
      <c r="AA45" s="14"/>
    </row>
    <row r="46" spans="1:38" x14ac:dyDescent="0.35">
      <c r="N46" s="11" t="s">
        <v>144</v>
      </c>
      <c r="O46" s="12">
        <v>38</v>
      </c>
      <c r="P46" s="16">
        <v>60</v>
      </c>
      <c r="Q46" s="16">
        <v>57</v>
      </c>
      <c r="R46" s="13">
        <v>49</v>
      </c>
      <c r="S46" s="13">
        <v>41</v>
      </c>
      <c r="T46" s="13">
        <v>49</v>
      </c>
      <c r="U46" s="32">
        <f t="shared" si="5"/>
        <v>0.1951219512195122</v>
      </c>
      <c r="V46" s="31">
        <f t="shared" si="6"/>
        <v>0</v>
      </c>
      <c r="W46" s="31">
        <f t="shared" si="7"/>
        <v>-0.14035087719298245</v>
      </c>
      <c r="X46" s="31">
        <f t="shared" si="8"/>
        <v>-0.18333333333333332</v>
      </c>
      <c r="Y46" s="30">
        <f t="shared" si="9"/>
        <v>0.28947368421052633</v>
      </c>
      <c r="Z46" s="14"/>
      <c r="AA46" s="14"/>
    </row>
    <row r="47" spans="1:38" x14ac:dyDescent="0.35">
      <c r="N47" s="11" t="s">
        <v>166</v>
      </c>
      <c r="O47" s="12">
        <v>2</v>
      </c>
      <c r="P47" s="16"/>
      <c r="Q47" s="16"/>
      <c r="R47" s="13" t="s">
        <v>120</v>
      </c>
      <c r="S47" s="13"/>
      <c r="T47" s="13"/>
      <c r="U47" s="32" t="str">
        <f t="shared" si="5"/>
        <v/>
      </c>
      <c r="V47" s="31" t="str">
        <f t="shared" si="6"/>
        <v/>
      </c>
      <c r="W47" s="31" t="str">
        <f t="shared" si="7"/>
        <v/>
      </c>
      <c r="X47" s="31" t="str">
        <f t="shared" si="8"/>
        <v/>
      </c>
      <c r="Y47" s="30">
        <f t="shared" si="9"/>
        <v>-1</v>
      </c>
      <c r="Z47" s="14"/>
      <c r="AA47" s="14"/>
    </row>
    <row r="48" spans="1:38" x14ac:dyDescent="0.35">
      <c r="N48" s="11" t="s">
        <v>147</v>
      </c>
      <c r="O48" s="12">
        <v>37</v>
      </c>
      <c r="P48" s="16">
        <v>49</v>
      </c>
      <c r="Q48" s="16">
        <v>57</v>
      </c>
      <c r="R48" s="13">
        <v>45</v>
      </c>
      <c r="S48" s="13">
        <v>37</v>
      </c>
      <c r="T48" s="13">
        <v>47</v>
      </c>
      <c r="U48" s="32">
        <f t="shared" si="5"/>
        <v>0.27027027027027029</v>
      </c>
      <c r="V48" s="31">
        <f t="shared" si="6"/>
        <v>4.4444444444444446E-2</v>
      </c>
      <c r="W48" s="31">
        <f t="shared" si="7"/>
        <v>-0.17543859649122806</v>
      </c>
      <c r="X48" s="31">
        <f t="shared" si="8"/>
        <v>-4.0816326530612242E-2</v>
      </c>
      <c r="Y48" s="30">
        <f t="shared" si="9"/>
        <v>0.27027027027027029</v>
      </c>
      <c r="Z48" s="14"/>
      <c r="AA48" s="14"/>
    </row>
    <row r="49" spans="14:27" x14ac:dyDescent="0.35">
      <c r="N49" s="11" t="s">
        <v>160</v>
      </c>
      <c r="O49" s="12">
        <v>57</v>
      </c>
      <c r="P49" s="16">
        <v>51</v>
      </c>
      <c r="Q49" s="16">
        <v>80</v>
      </c>
      <c r="R49" s="13">
        <v>69</v>
      </c>
      <c r="S49" s="13">
        <v>24</v>
      </c>
      <c r="T49" s="13">
        <v>91</v>
      </c>
      <c r="U49" s="32">
        <f t="shared" si="5"/>
        <v>2.7916666666666665</v>
      </c>
      <c r="V49" s="31">
        <f t="shared" si="6"/>
        <v>0.3188405797101449</v>
      </c>
      <c r="W49" s="31">
        <f t="shared" si="7"/>
        <v>0.13750000000000001</v>
      </c>
      <c r="X49" s="31">
        <f t="shared" si="8"/>
        <v>0.78431372549019607</v>
      </c>
      <c r="Y49" s="30">
        <f t="shared" si="9"/>
        <v>0.59649122807017541</v>
      </c>
      <c r="Z49" s="14"/>
      <c r="AA49" s="14"/>
    </row>
    <row r="50" spans="14:27" x14ac:dyDescent="0.35">
      <c r="N50" s="11" t="s">
        <v>140</v>
      </c>
      <c r="O50" s="12">
        <v>32</v>
      </c>
      <c r="P50" s="16">
        <v>56</v>
      </c>
      <c r="Q50" s="16">
        <v>46</v>
      </c>
      <c r="R50" s="13">
        <v>39</v>
      </c>
      <c r="S50" s="13">
        <v>40</v>
      </c>
      <c r="T50" s="13">
        <v>42</v>
      </c>
      <c r="U50" s="32">
        <f t="shared" si="5"/>
        <v>0.05</v>
      </c>
      <c r="V50" s="31">
        <f t="shared" si="6"/>
        <v>7.6923076923076927E-2</v>
      </c>
      <c r="W50" s="31">
        <f t="shared" si="7"/>
        <v>-8.6956521739130432E-2</v>
      </c>
      <c r="X50" s="31">
        <f t="shared" si="8"/>
        <v>-0.25</v>
      </c>
      <c r="Y50" s="30">
        <f t="shared" si="9"/>
        <v>0.3125</v>
      </c>
      <c r="Z50" s="14"/>
      <c r="AA50" s="14"/>
    </row>
    <row r="51" spans="14:27" x14ac:dyDescent="0.35">
      <c r="N51" s="11" t="s">
        <v>155</v>
      </c>
      <c r="O51" s="12">
        <v>39</v>
      </c>
      <c r="P51" s="16">
        <v>23</v>
      </c>
      <c r="Q51" s="16">
        <v>22</v>
      </c>
      <c r="R51" s="13">
        <v>27</v>
      </c>
      <c r="S51" s="13">
        <v>28</v>
      </c>
      <c r="T51" s="13">
        <v>21</v>
      </c>
      <c r="U51" s="32">
        <f t="shared" si="5"/>
        <v>-0.25</v>
      </c>
      <c r="V51" s="31">
        <f t="shared" si="6"/>
        <v>-0.22222222222222221</v>
      </c>
      <c r="W51" s="31">
        <f t="shared" si="7"/>
        <v>-4.5454545454545456E-2</v>
      </c>
      <c r="X51" s="31">
        <f t="shared" si="8"/>
        <v>-8.6956521739130432E-2</v>
      </c>
      <c r="Y51" s="30">
        <f t="shared" si="9"/>
        <v>-0.46153846153846156</v>
      </c>
      <c r="Z51" s="14"/>
      <c r="AA51" s="14"/>
    </row>
    <row r="52" spans="14:27" x14ac:dyDescent="0.35">
      <c r="N52" s="11" t="s">
        <v>169</v>
      </c>
      <c r="O52" s="12">
        <v>2</v>
      </c>
      <c r="P52" s="16"/>
      <c r="Q52" s="16"/>
      <c r="R52" s="13" t="s">
        <v>120</v>
      </c>
      <c r="S52" s="13"/>
      <c r="T52" s="13"/>
      <c r="U52" s="32" t="str">
        <f t="shared" si="5"/>
        <v/>
      </c>
      <c r="V52" s="31" t="str">
        <f t="shared" si="6"/>
        <v/>
      </c>
      <c r="W52" s="31" t="str">
        <f t="shared" si="7"/>
        <v/>
      </c>
      <c r="X52" s="31" t="str">
        <f t="shared" si="8"/>
        <v/>
      </c>
      <c r="Y52" s="30">
        <f t="shared" si="9"/>
        <v>-1</v>
      </c>
      <c r="Z52" s="14"/>
      <c r="AA52" s="14"/>
    </row>
    <row r="53" spans="14:27" x14ac:dyDescent="0.35">
      <c r="N53" s="11" t="s">
        <v>176</v>
      </c>
      <c r="O53" s="12"/>
      <c r="P53" s="16">
        <v>72</v>
      </c>
      <c r="Q53" s="16">
        <v>112</v>
      </c>
      <c r="R53" s="13">
        <v>245</v>
      </c>
      <c r="S53" s="13">
        <v>382</v>
      </c>
      <c r="T53" s="13">
        <v>230</v>
      </c>
      <c r="U53" s="32">
        <f t="shared" si="5"/>
        <v>-0.39790575916230364</v>
      </c>
      <c r="V53" s="31">
        <f t="shared" si="6"/>
        <v>-6.1224489795918366E-2</v>
      </c>
      <c r="W53" s="31">
        <f t="shared" si="7"/>
        <v>1.0535714285714286</v>
      </c>
      <c r="X53" s="31">
        <f t="shared" si="8"/>
        <v>2.1944444444444446</v>
      </c>
      <c r="Y53" s="30" t="str">
        <f t="shared" si="9"/>
        <v/>
      </c>
      <c r="Z53" s="14"/>
      <c r="AA53" s="14"/>
    </row>
    <row r="54" spans="14:27" x14ac:dyDescent="0.35">
      <c r="N54" s="11" t="s">
        <v>179</v>
      </c>
      <c r="O54" s="12"/>
      <c r="P54" s="16"/>
      <c r="Q54" s="16"/>
      <c r="R54" s="13" t="s">
        <v>120</v>
      </c>
      <c r="S54" s="13"/>
      <c r="T54" s="13"/>
      <c r="U54" s="32" t="str">
        <f t="shared" si="5"/>
        <v/>
      </c>
      <c r="V54" s="31" t="str">
        <f t="shared" si="6"/>
        <v/>
      </c>
      <c r="W54" s="31" t="str">
        <f t="shared" si="7"/>
        <v/>
      </c>
      <c r="X54" s="31" t="str">
        <f t="shared" si="8"/>
        <v/>
      </c>
      <c r="Y54" s="30" t="str">
        <f t="shared" si="9"/>
        <v/>
      </c>
      <c r="Z54" s="14"/>
      <c r="AA54" s="14"/>
    </row>
    <row r="55" spans="14:27" x14ac:dyDescent="0.35">
      <c r="N55" s="11" t="s">
        <v>149</v>
      </c>
      <c r="O55" s="12">
        <v>25</v>
      </c>
      <c r="P55" s="16">
        <v>46</v>
      </c>
      <c r="Q55" s="16">
        <v>44</v>
      </c>
      <c r="R55" s="13">
        <v>40</v>
      </c>
      <c r="S55" s="13">
        <v>41</v>
      </c>
      <c r="T55" s="13">
        <v>41</v>
      </c>
      <c r="U55" s="32">
        <f t="shared" ref="U55:U87" si="32">IFERROR(((T55-S55)/S55),"")</f>
        <v>0</v>
      </c>
      <c r="V55" s="31">
        <f t="shared" ref="V55:V87" si="33">IFERROR(((T55-R55)/R55),"")</f>
        <v>2.5000000000000001E-2</v>
      </c>
      <c r="W55" s="31">
        <f t="shared" ref="W55:W87" si="34">IFERROR((T55-Q55)/Q55,"")</f>
        <v>-6.8181818181818177E-2</v>
      </c>
      <c r="X55" s="31">
        <f t="shared" ref="X55:X87" si="35">IFERROR((T55-P55)/P55,"")</f>
        <v>-0.10869565217391304</v>
      </c>
      <c r="Y55" s="30">
        <f t="shared" ref="Y55:Y87" si="36">IFERROR((T55-O55)/O55,"")</f>
        <v>0.64</v>
      </c>
      <c r="Z55" s="14"/>
      <c r="AA55" s="14"/>
    </row>
    <row r="56" spans="14:27" x14ac:dyDescent="0.35">
      <c r="N56" s="11" t="s">
        <v>153</v>
      </c>
      <c r="O56" s="12">
        <v>31</v>
      </c>
      <c r="P56" s="16">
        <v>47</v>
      </c>
      <c r="Q56" s="16">
        <v>46</v>
      </c>
      <c r="R56" s="13">
        <v>35</v>
      </c>
      <c r="S56" s="13">
        <v>35</v>
      </c>
      <c r="T56" s="13">
        <v>39</v>
      </c>
      <c r="U56" s="32">
        <f t="shared" si="32"/>
        <v>0.11428571428571428</v>
      </c>
      <c r="V56" s="31">
        <f t="shared" si="33"/>
        <v>0.11428571428571428</v>
      </c>
      <c r="W56" s="31">
        <f t="shared" si="34"/>
        <v>-0.15217391304347827</v>
      </c>
      <c r="X56" s="31">
        <f t="shared" si="35"/>
        <v>-0.1702127659574468</v>
      </c>
      <c r="Y56" s="30">
        <f t="shared" si="36"/>
        <v>0.25806451612903225</v>
      </c>
      <c r="Z56" s="14"/>
      <c r="AA56" s="14"/>
    </row>
    <row r="57" spans="14:27" x14ac:dyDescent="0.35">
      <c r="N57" s="11" t="s">
        <v>180</v>
      </c>
      <c r="O57" s="12">
        <v>10</v>
      </c>
      <c r="P57" s="16"/>
      <c r="Q57" s="16">
        <v>39</v>
      </c>
      <c r="R57" s="13">
        <v>28</v>
      </c>
      <c r="S57" s="13">
        <v>51</v>
      </c>
      <c r="T57" s="13">
        <v>55</v>
      </c>
      <c r="U57" s="32">
        <f t="shared" si="32"/>
        <v>7.8431372549019607E-2</v>
      </c>
      <c r="V57" s="31">
        <f t="shared" si="33"/>
        <v>0.9642857142857143</v>
      </c>
      <c r="W57" s="31">
        <f t="shared" si="34"/>
        <v>0.41025641025641024</v>
      </c>
      <c r="X57" s="31" t="str">
        <f t="shared" si="35"/>
        <v/>
      </c>
      <c r="Y57" s="30">
        <f t="shared" si="36"/>
        <v>4.5</v>
      </c>
      <c r="Z57" s="14"/>
      <c r="AA57" s="14"/>
    </row>
    <row r="58" spans="14:27" x14ac:dyDescent="0.35">
      <c r="N58" s="11" t="s">
        <v>174</v>
      </c>
      <c r="O58" s="12">
        <v>26</v>
      </c>
      <c r="P58" s="16">
        <v>8</v>
      </c>
      <c r="Q58" s="16">
        <v>70</v>
      </c>
      <c r="R58" s="13" t="s">
        <v>120</v>
      </c>
      <c r="S58" s="13">
        <v>57</v>
      </c>
      <c r="T58" s="13">
        <v>33</v>
      </c>
      <c r="U58" s="32">
        <f t="shared" si="32"/>
        <v>-0.42105263157894735</v>
      </c>
      <c r="V58" s="31" t="str">
        <f t="shared" si="33"/>
        <v/>
      </c>
      <c r="W58" s="31">
        <f t="shared" si="34"/>
        <v>-0.52857142857142858</v>
      </c>
      <c r="X58" s="31">
        <f t="shared" si="35"/>
        <v>3.125</v>
      </c>
      <c r="Y58" s="30">
        <f t="shared" si="36"/>
        <v>0.26923076923076922</v>
      </c>
      <c r="Z58" s="14"/>
      <c r="AA58" s="14"/>
    </row>
    <row r="59" spans="14:27" x14ac:dyDescent="0.35">
      <c r="N59" s="11" t="s">
        <v>184</v>
      </c>
      <c r="O59" s="12"/>
      <c r="P59" s="16">
        <v>63</v>
      </c>
      <c r="Q59" s="16">
        <v>78</v>
      </c>
      <c r="R59" s="13">
        <v>48</v>
      </c>
      <c r="S59" s="13"/>
      <c r="T59" s="13"/>
      <c r="U59" s="32" t="str">
        <f t="shared" si="32"/>
        <v/>
      </c>
      <c r="V59" s="31">
        <f t="shared" si="33"/>
        <v>-1</v>
      </c>
      <c r="W59" s="31">
        <f t="shared" si="34"/>
        <v>-1</v>
      </c>
      <c r="X59" s="31">
        <f t="shared" si="35"/>
        <v>-1</v>
      </c>
      <c r="Y59" s="30" t="str">
        <f t="shared" si="36"/>
        <v/>
      </c>
      <c r="Z59" s="14"/>
      <c r="AA59" s="14"/>
    </row>
    <row r="60" spans="14:27" x14ac:dyDescent="0.35">
      <c r="N60" s="11" t="s">
        <v>177</v>
      </c>
      <c r="O60" s="12">
        <v>24</v>
      </c>
      <c r="P60" s="16">
        <v>30</v>
      </c>
      <c r="Q60" s="16">
        <v>28</v>
      </c>
      <c r="R60" s="13">
        <v>33</v>
      </c>
      <c r="S60" s="13">
        <v>21</v>
      </c>
      <c r="T60" s="13">
        <v>35</v>
      </c>
      <c r="U60" s="32">
        <f t="shared" si="32"/>
        <v>0.66666666666666663</v>
      </c>
      <c r="V60" s="31">
        <f t="shared" si="33"/>
        <v>6.0606060606060608E-2</v>
      </c>
      <c r="W60" s="31">
        <f t="shared" si="34"/>
        <v>0.25</v>
      </c>
      <c r="X60" s="31">
        <f t="shared" si="35"/>
        <v>0.16666666666666666</v>
      </c>
      <c r="Y60" s="30">
        <f t="shared" si="36"/>
        <v>0.45833333333333331</v>
      </c>
      <c r="Z60" s="14"/>
      <c r="AA60" s="14"/>
    </row>
    <row r="61" spans="14:27" x14ac:dyDescent="0.35">
      <c r="N61" s="11" t="s">
        <v>193</v>
      </c>
      <c r="O61" s="12"/>
      <c r="P61" s="16"/>
      <c r="Q61" s="16"/>
      <c r="R61" s="13" t="s">
        <v>120</v>
      </c>
      <c r="S61" s="13"/>
      <c r="T61" s="13"/>
      <c r="U61" s="32" t="str">
        <f t="shared" si="32"/>
        <v/>
      </c>
      <c r="V61" s="31" t="str">
        <f t="shared" si="33"/>
        <v/>
      </c>
      <c r="W61" s="31" t="str">
        <f t="shared" si="34"/>
        <v/>
      </c>
      <c r="X61" s="31" t="str">
        <f t="shared" si="35"/>
        <v/>
      </c>
      <c r="Y61" s="30" t="str">
        <f t="shared" si="36"/>
        <v/>
      </c>
      <c r="Z61" s="14"/>
      <c r="AA61" s="14"/>
    </row>
    <row r="62" spans="14:27" x14ac:dyDescent="0.35">
      <c r="N62" s="11" t="s">
        <v>186</v>
      </c>
      <c r="O62" s="12">
        <v>77</v>
      </c>
      <c r="P62" s="16"/>
      <c r="Q62" s="16"/>
      <c r="R62" s="13">
        <v>14</v>
      </c>
      <c r="S62" s="13">
        <v>80</v>
      </c>
      <c r="T62" s="13">
        <v>164</v>
      </c>
      <c r="U62" s="32">
        <f t="shared" si="32"/>
        <v>1.05</v>
      </c>
      <c r="V62" s="31">
        <f t="shared" si="33"/>
        <v>10.714285714285714</v>
      </c>
      <c r="W62" s="31" t="str">
        <f t="shared" si="34"/>
        <v/>
      </c>
      <c r="X62" s="31" t="str">
        <f t="shared" si="35"/>
        <v/>
      </c>
      <c r="Y62" s="30">
        <f t="shared" si="36"/>
        <v>1.1298701298701299</v>
      </c>
      <c r="Z62" s="14"/>
      <c r="AA62" s="14"/>
    </row>
    <row r="63" spans="14:27" x14ac:dyDescent="0.35">
      <c r="N63" s="11" t="s">
        <v>182</v>
      </c>
      <c r="O63" s="12">
        <v>24</v>
      </c>
      <c r="P63" s="16">
        <v>30</v>
      </c>
      <c r="Q63" s="16">
        <v>28</v>
      </c>
      <c r="R63" s="13">
        <v>33</v>
      </c>
      <c r="S63" s="13">
        <v>21</v>
      </c>
      <c r="T63" s="13">
        <v>29</v>
      </c>
      <c r="U63" s="32">
        <f t="shared" si="32"/>
        <v>0.38095238095238093</v>
      </c>
      <c r="V63" s="31">
        <f t="shared" si="33"/>
        <v>-0.12121212121212122</v>
      </c>
      <c r="W63" s="31">
        <f t="shared" si="34"/>
        <v>3.5714285714285712E-2</v>
      </c>
      <c r="X63" s="31">
        <f t="shared" si="35"/>
        <v>-3.3333333333333333E-2</v>
      </c>
      <c r="Y63" s="30">
        <f t="shared" si="36"/>
        <v>0.20833333333333334</v>
      </c>
      <c r="Z63" s="14"/>
      <c r="AA63" s="14"/>
    </row>
    <row r="64" spans="14:27" x14ac:dyDescent="0.35">
      <c r="N64" s="11" t="s">
        <v>178</v>
      </c>
      <c r="O64" s="12">
        <v>22</v>
      </c>
      <c r="P64" s="16">
        <v>25</v>
      </c>
      <c r="Q64" s="16">
        <v>23</v>
      </c>
      <c r="R64" s="13">
        <v>24</v>
      </c>
      <c r="S64" s="13">
        <v>13</v>
      </c>
      <c r="T64" s="13">
        <v>28</v>
      </c>
      <c r="U64" s="32">
        <f t="shared" si="32"/>
        <v>1.1538461538461537</v>
      </c>
      <c r="V64" s="31">
        <f t="shared" si="33"/>
        <v>0.16666666666666666</v>
      </c>
      <c r="W64" s="31">
        <f t="shared" si="34"/>
        <v>0.21739130434782608</v>
      </c>
      <c r="X64" s="31">
        <f t="shared" si="35"/>
        <v>0.12</v>
      </c>
      <c r="Y64" s="30">
        <f t="shared" si="36"/>
        <v>0.27272727272727271</v>
      </c>
      <c r="Z64" s="14"/>
      <c r="AA64" s="14"/>
    </row>
    <row r="65" spans="14:27" x14ac:dyDescent="0.35">
      <c r="N65" s="11" t="s">
        <v>185</v>
      </c>
      <c r="O65" s="12"/>
      <c r="P65" s="16">
        <v>38</v>
      </c>
      <c r="Q65" s="16">
        <v>70</v>
      </c>
      <c r="R65" s="13">
        <v>197</v>
      </c>
      <c r="S65" s="13">
        <v>335</v>
      </c>
      <c r="T65" s="13">
        <v>199</v>
      </c>
      <c r="U65" s="32">
        <f t="shared" si="32"/>
        <v>-0.40597014925373132</v>
      </c>
      <c r="V65" s="31">
        <f t="shared" si="33"/>
        <v>1.015228426395939E-2</v>
      </c>
      <c r="W65" s="31">
        <f t="shared" si="34"/>
        <v>1.8428571428571427</v>
      </c>
      <c r="X65" s="31">
        <f t="shared" si="35"/>
        <v>4.2368421052631575</v>
      </c>
      <c r="Y65" s="30" t="str">
        <f t="shared" si="36"/>
        <v/>
      </c>
      <c r="Z65" s="14"/>
      <c r="AA65" s="14"/>
    </row>
    <row r="66" spans="14:27" x14ac:dyDescent="0.35">
      <c r="N66" s="11" t="s">
        <v>151</v>
      </c>
      <c r="O66" s="12">
        <v>16</v>
      </c>
      <c r="P66" s="16">
        <v>22</v>
      </c>
      <c r="Q66" s="16">
        <v>25</v>
      </c>
      <c r="R66" s="13">
        <v>26</v>
      </c>
      <c r="S66" s="13">
        <v>21</v>
      </c>
      <c r="T66" s="13">
        <v>15</v>
      </c>
      <c r="U66" s="32">
        <f t="shared" si="32"/>
        <v>-0.2857142857142857</v>
      </c>
      <c r="V66" s="31">
        <f t="shared" si="33"/>
        <v>-0.42307692307692307</v>
      </c>
      <c r="W66" s="31">
        <f t="shared" si="34"/>
        <v>-0.4</v>
      </c>
      <c r="X66" s="31">
        <f t="shared" si="35"/>
        <v>-0.31818181818181818</v>
      </c>
      <c r="Y66" s="30">
        <f t="shared" si="36"/>
        <v>-6.25E-2</v>
      </c>
      <c r="Z66" s="14"/>
      <c r="AA66" s="14"/>
    </row>
    <row r="67" spans="14:27" x14ac:dyDescent="0.35">
      <c r="N67" s="11" t="s">
        <v>138</v>
      </c>
      <c r="O67" s="12">
        <v>16</v>
      </c>
      <c r="P67" s="16">
        <v>22</v>
      </c>
      <c r="Q67" s="16">
        <v>25</v>
      </c>
      <c r="R67" s="13">
        <v>25</v>
      </c>
      <c r="S67" s="13">
        <v>22</v>
      </c>
      <c r="T67" s="13">
        <v>14</v>
      </c>
      <c r="U67" s="32">
        <f t="shared" si="32"/>
        <v>-0.36363636363636365</v>
      </c>
      <c r="V67" s="31">
        <f t="shared" si="33"/>
        <v>-0.44</v>
      </c>
      <c r="W67" s="31">
        <f t="shared" si="34"/>
        <v>-0.44</v>
      </c>
      <c r="X67" s="31">
        <f t="shared" si="35"/>
        <v>-0.36363636363636365</v>
      </c>
      <c r="Y67" s="30">
        <f t="shared" si="36"/>
        <v>-0.125</v>
      </c>
      <c r="Z67" s="14"/>
      <c r="AA67" s="14"/>
    </row>
    <row r="68" spans="14:27" x14ac:dyDescent="0.35">
      <c r="N68" s="11" t="s">
        <v>198</v>
      </c>
      <c r="O68" s="12">
        <v>17</v>
      </c>
      <c r="P68" s="16">
        <v>27</v>
      </c>
      <c r="Q68" s="16">
        <v>28</v>
      </c>
      <c r="R68" s="13">
        <v>21</v>
      </c>
      <c r="S68" s="13">
        <v>21</v>
      </c>
      <c r="T68" s="13">
        <v>15</v>
      </c>
      <c r="U68" s="32">
        <f t="shared" si="32"/>
        <v>-0.2857142857142857</v>
      </c>
      <c r="V68" s="31">
        <f t="shared" si="33"/>
        <v>-0.2857142857142857</v>
      </c>
      <c r="W68" s="31">
        <f t="shared" si="34"/>
        <v>-0.4642857142857143</v>
      </c>
      <c r="X68" s="31">
        <f t="shared" si="35"/>
        <v>-0.44444444444444442</v>
      </c>
      <c r="Y68" s="30">
        <f t="shared" si="36"/>
        <v>-0.11764705882352941</v>
      </c>
      <c r="Z68" s="14"/>
      <c r="AA68" s="14"/>
    </row>
    <row r="69" spans="14:27" x14ac:dyDescent="0.35">
      <c r="N69" s="11" t="s">
        <v>202</v>
      </c>
      <c r="O69" s="12"/>
      <c r="P69" s="16"/>
      <c r="Q69" s="16"/>
      <c r="R69" s="13" t="s">
        <v>120</v>
      </c>
      <c r="S69" s="13"/>
      <c r="T69" s="13"/>
      <c r="U69" s="32" t="str">
        <f t="shared" si="32"/>
        <v/>
      </c>
      <c r="V69" s="31" t="str">
        <f t="shared" si="33"/>
        <v/>
      </c>
      <c r="W69" s="31" t="str">
        <f t="shared" si="34"/>
        <v/>
      </c>
      <c r="X69" s="31" t="str">
        <f t="shared" si="35"/>
        <v/>
      </c>
      <c r="Y69" s="30" t="str">
        <f t="shared" si="36"/>
        <v/>
      </c>
      <c r="Z69" s="14"/>
      <c r="AA69" s="14"/>
    </row>
    <row r="70" spans="14:27" x14ac:dyDescent="0.35">
      <c r="N70" s="11" t="s">
        <v>181</v>
      </c>
      <c r="O70" s="12">
        <v>22</v>
      </c>
      <c r="P70" s="16">
        <v>25</v>
      </c>
      <c r="Q70" s="16">
        <v>23</v>
      </c>
      <c r="R70" s="13">
        <v>24</v>
      </c>
      <c r="S70" s="13">
        <v>12</v>
      </c>
      <c r="T70" s="13">
        <v>16</v>
      </c>
      <c r="U70" s="32">
        <f t="shared" si="32"/>
        <v>0.33333333333333331</v>
      </c>
      <c r="V70" s="31">
        <f t="shared" si="33"/>
        <v>-0.33333333333333331</v>
      </c>
      <c r="W70" s="31">
        <f t="shared" si="34"/>
        <v>-0.30434782608695654</v>
      </c>
      <c r="X70" s="31">
        <f t="shared" si="35"/>
        <v>-0.36</v>
      </c>
      <c r="Y70" s="30">
        <f t="shared" si="36"/>
        <v>-0.27272727272727271</v>
      </c>
      <c r="Z70" s="14"/>
      <c r="AA70" s="14"/>
    </row>
    <row r="71" spans="14:27" x14ac:dyDescent="0.35">
      <c r="N71" s="11" t="s">
        <v>164</v>
      </c>
      <c r="O71" s="12">
        <v>12</v>
      </c>
      <c r="P71" s="16">
        <v>15</v>
      </c>
      <c r="Q71" s="16">
        <v>22</v>
      </c>
      <c r="R71" s="13">
        <v>18</v>
      </c>
      <c r="S71" s="13">
        <v>9</v>
      </c>
      <c r="T71" s="13">
        <v>6</v>
      </c>
      <c r="U71" s="32">
        <f t="shared" si="32"/>
        <v>-0.33333333333333331</v>
      </c>
      <c r="V71" s="31">
        <f t="shared" si="33"/>
        <v>-0.66666666666666663</v>
      </c>
      <c r="W71" s="31">
        <f t="shared" si="34"/>
        <v>-0.72727272727272729</v>
      </c>
      <c r="X71" s="31">
        <f t="shared" si="35"/>
        <v>-0.6</v>
      </c>
      <c r="Y71" s="30">
        <f t="shared" si="36"/>
        <v>-0.5</v>
      </c>
      <c r="Z71" s="14"/>
      <c r="AA71" s="14"/>
    </row>
    <row r="72" spans="14:27" x14ac:dyDescent="0.35">
      <c r="N72" s="11" t="s">
        <v>183</v>
      </c>
      <c r="O72" s="12">
        <v>1</v>
      </c>
      <c r="P72" s="16"/>
      <c r="Q72" s="16"/>
      <c r="R72" s="13" t="s">
        <v>120</v>
      </c>
      <c r="S72" s="13"/>
      <c r="T72" s="13"/>
      <c r="U72" s="32" t="str">
        <f t="shared" si="32"/>
        <v/>
      </c>
      <c r="V72" s="31" t="str">
        <f t="shared" si="33"/>
        <v/>
      </c>
      <c r="W72" s="31" t="str">
        <f t="shared" si="34"/>
        <v/>
      </c>
      <c r="X72" s="31" t="str">
        <f t="shared" si="35"/>
        <v/>
      </c>
      <c r="Y72" s="30">
        <f t="shared" si="36"/>
        <v>-1</v>
      </c>
      <c r="Z72" s="14"/>
      <c r="AA72" s="14"/>
    </row>
    <row r="73" spans="14:27" x14ac:dyDescent="0.35">
      <c r="N73" s="11" t="s">
        <v>191</v>
      </c>
      <c r="O73" s="12">
        <v>26</v>
      </c>
      <c r="P73" s="16">
        <v>13</v>
      </c>
      <c r="Q73" s="16">
        <v>18</v>
      </c>
      <c r="R73" s="13">
        <v>22</v>
      </c>
      <c r="S73" s="13">
        <v>22</v>
      </c>
      <c r="T73" s="13"/>
      <c r="U73" s="32">
        <f t="shared" si="32"/>
        <v>-1</v>
      </c>
      <c r="V73" s="31">
        <f t="shared" si="33"/>
        <v>-1</v>
      </c>
      <c r="W73" s="31">
        <f t="shared" si="34"/>
        <v>-1</v>
      </c>
      <c r="X73" s="31">
        <f t="shared" si="35"/>
        <v>-1</v>
      </c>
      <c r="Y73" s="30">
        <f t="shared" si="36"/>
        <v>-1</v>
      </c>
      <c r="Z73" s="14"/>
      <c r="AA73" s="14"/>
    </row>
    <row r="74" spans="14:27" x14ac:dyDescent="0.35">
      <c r="N74" s="11" t="s">
        <v>187</v>
      </c>
      <c r="O74" s="12">
        <v>10</v>
      </c>
      <c r="P74" s="16">
        <v>7</v>
      </c>
      <c r="Q74" s="16">
        <v>20</v>
      </c>
      <c r="R74" s="13">
        <v>18</v>
      </c>
      <c r="S74" s="13">
        <v>31</v>
      </c>
      <c r="T74" s="13">
        <v>31</v>
      </c>
      <c r="U74" s="32">
        <f t="shared" si="32"/>
        <v>0</v>
      </c>
      <c r="V74" s="31">
        <f t="shared" si="33"/>
        <v>0.72222222222222221</v>
      </c>
      <c r="W74" s="31">
        <f t="shared" si="34"/>
        <v>0.55000000000000004</v>
      </c>
      <c r="X74" s="31">
        <f t="shared" si="35"/>
        <v>3.4285714285714284</v>
      </c>
      <c r="Y74" s="30">
        <f t="shared" si="36"/>
        <v>2.1</v>
      </c>
      <c r="Z74" s="14"/>
      <c r="AA74" s="14"/>
    </row>
    <row r="75" spans="14:27" x14ac:dyDescent="0.35">
      <c r="N75" s="11" t="s">
        <v>190</v>
      </c>
      <c r="O75" s="12">
        <v>29</v>
      </c>
      <c r="P75" s="16">
        <v>28</v>
      </c>
      <c r="Q75" s="16"/>
      <c r="R75" s="13" t="s">
        <v>120</v>
      </c>
      <c r="S75" s="13"/>
      <c r="T75" s="13"/>
      <c r="U75" s="32" t="str">
        <f t="shared" si="32"/>
        <v/>
      </c>
      <c r="V75" s="31" t="str">
        <f t="shared" si="33"/>
        <v/>
      </c>
      <c r="W75" s="31" t="str">
        <f t="shared" si="34"/>
        <v/>
      </c>
      <c r="X75" s="31">
        <f t="shared" si="35"/>
        <v>-1</v>
      </c>
      <c r="Y75" s="30">
        <f t="shared" si="36"/>
        <v>-1</v>
      </c>
      <c r="Z75" s="14"/>
      <c r="AA75" s="14"/>
    </row>
    <row r="76" spans="14:27" x14ac:dyDescent="0.35">
      <c r="N76" s="11" t="s">
        <v>200</v>
      </c>
      <c r="O76" s="12"/>
      <c r="P76" s="16"/>
      <c r="Q76" s="16"/>
      <c r="R76" s="13" t="s">
        <v>120</v>
      </c>
      <c r="S76" s="13"/>
      <c r="T76" s="13"/>
      <c r="U76" s="32" t="str">
        <f t="shared" si="32"/>
        <v/>
      </c>
      <c r="V76" s="31" t="str">
        <f t="shared" si="33"/>
        <v/>
      </c>
      <c r="W76" s="31" t="str">
        <f t="shared" si="34"/>
        <v/>
      </c>
      <c r="X76" s="31" t="str">
        <f t="shared" si="35"/>
        <v/>
      </c>
      <c r="Y76" s="30" t="str">
        <f t="shared" si="36"/>
        <v/>
      </c>
      <c r="Z76" s="14"/>
      <c r="AA76" s="14"/>
    </row>
    <row r="77" spans="14:27" x14ac:dyDescent="0.35">
      <c r="N77" s="11" t="s">
        <v>194</v>
      </c>
      <c r="O77" s="12">
        <v>6</v>
      </c>
      <c r="P77" s="16">
        <v>5</v>
      </c>
      <c r="Q77" s="16">
        <v>12</v>
      </c>
      <c r="R77" s="13">
        <v>24</v>
      </c>
      <c r="S77" s="13">
        <v>26</v>
      </c>
      <c r="T77" s="13">
        <v>51</v>
      </c>
      <c r="U77" s="32">
        <f t="shared" si="32"/>
        <v>0.96153846153846156</v>
      </c>
      <c r="V77" s="31">
        <f t="shared" si="33"/>
        <v>1.125</v>
      </c>
      <c r="W77" s="31">
        <f t="shared" si="34"/>
        <v>3.25</v>
      </c>
      <c r="X77" s="31">
        <f t="shared" si="35"/>
        <v>9.1999999999999993</v>
      </c>
      <c r="Y77" s="30">
        <f t="shared" si="36"/>
        <v>7.5</v>
      </c>
      <c r="Z77" s="14"/>
      <c r="AA77" s="14"/>
    </row>
    <row r="78" spans="14:27" x14ac:dyDescent="0.35">
      <c r="N78" s="11" t="s">
        <v>188</v>
      </c>
      <c r="O78" s="12">
        <v>13</v>
      </c>
      <c r="P78" s="16">
        <v>15</v>
      </c>
      <c r="Q78" s="16">
        <v>12</v>
      </c>
      <c r="R78" s="13">
        <v>21</v>
      </c>
      <c r="S78" s="13">
        <v>15</v>
      </c>
      <c r="T78" s="13">
        <v>23</v>
      </c>
      <c r="U78" s="32">
        <f t="shared" si="32"/>
        <v>0.53333333333333333</v>
      </c>
      <c r="V78" s="31">
        <f t="shared" si="33"/>
        <v>9.5238095238095233E-2</v>
      </c>
      <c r="W78" s="31">
        <f t="shared" si="34"/>
        <v>0.91666666666666663</v>
      </c>
      <c r="X78" s="31">
        <f t="shared" si="35"/>
        <v>0.53333333333333333</v>
      </c>
      <c r="Y78" s="30">
        <f t="shared" si="36"/>
        <v>0.76923076923076927</v>
      </c>
      <c r="Z78" s="14"/>
      <c r="AA78" s="14"/>
    </row>
    <row r="79" spans="14:27" x14ac:dyDescent="0.35">
      <c r="N79" s="11" t="s">
        <v>189</v>
      </c>
      <c r="O79" s="12"/>
      <c r="P79" s="16">
        <v>6</v>
      </c>
      <c r="Q79" s="16">
        <v>50</v>
      </c>
      <c r="R79" s="13">
        <v>23</v>
      </c>
      <c r="S79" s="13">
        <v>33</v>
      </c>
      <c r="T79" s="13">
        <v>19</v>
      </c>
      <c r="U79" s="32">
        <f t="shared" si="32"/>
        <v>-0.42424242424242425</v>
      </c>
      <c r="V79" s="31">
        <f t="shared" si="33"/>
        <v>-0.17391304347826086</v>
      </c>
      <c r="W79" s="31">
        <f t="shared" si="34"/>
        <v>-0.62</v>
      </c>
      <c r="X79" s="31">
        <f t="shared" si="35"/>
        <v>2.1666666666666665</v>
      </c>
      <c r="Y79" s="30" t="str">
        <f t="shared" si="36"/>
        <v/>
      </c>
      <c r="Z79" s="14"/>
      <c r="AA79" s="14"/>
    </row>
    <row r="80" spans="14:27" x14ac:dyDescent="0.35">
      <c r="N80" s="11" t="s">
        <v>195</v>
      </c>
      <c r="O80" s="12"/>
      <c r="P80" s="16">
        <v>17</v>
      </c>
      <c r="Q80" s="16">
        <v>4</v>
      </c>
      <c r="R80" s="13" t="s">
        <v>120</v>
      </c>
      <c r="S80" s="13"/>
      <c r="T80" s="13">
        <v>25</v>
      </c>
      <c r="U80" s="32" t="str">
        <f t="shared" si="32"/>
        <v/>
      </c>
      <c r="V80" s="31" t="str">
        <f t="shared" si="33"/>
        <v/>
      </c>
      <c r="W80" s="31">
        <f t="shared" si="34"/>
        <v>5.25</v>
      </c>
      <c r="X80" s="31">
        <f t="shared" si="35"/>
        <v>0.47058823529411764</v>
      </c>
      <c r="Y80" s="30" t="str">
        <f t="shared" si="36"/>
        <v/>
      </c>
      <c r="Z80" s="14"/>
      <c r="AA80" s="14"/>
    </row>
    <row r="81" spans="14:27" x14ac:dyDescent="0.35">
      <c r="N81" s="11" t="s">
        <v>207</v>
      </c>
      <c r="O81" s="12"/>
      <c r="P81" s="16">
        <v>27</v>
      </c>
      <c r="Q81" s="16">
        <v>26</v>
      </c>
      <c r="R81" s="13" t="s">
        <v>120</v>
      </c>
      <c r="S81" s="13">
        <v>23</v>
      </c>
      <c r="T81" s="13">
        <v>37</v>
      </c>
      <c r="U81" s="32">
        <f t="shared" si="32"/>
        <v>0.60869565217391308</v>
      </c>
      <c r="V81" s="31" t="str">
        <f t="shared" si="33"/>
        <v/>
      </c>
      <c r="W81" s="31">
        <f t="shared" si="34"/>
        <v>0.42307692307692307</v>
      </c>
      <c r="X81" s="31">
        <f t="shared" si="35"/>
        <v>0.37037037037037035</v>
      </c>
      <c r="Y81" s="30" t="str">
        <f t="shared" si="36"/>
        <v/>
      </c>
      <c r="Z81" s="14"/>
      <c r="AA81" s="14"/>
    </row>
    <row r="82" spans="14:27" x14ac:dyDescent="0.35">
      <c r="N82" s="11" t="s">
        <v>197</v>
      </c>
      <c r="O82" s="12">
        <v>7</v>
      </c>
      <c r="P82" s="16"/>
      <c r="Q82" s="16">
        <v>11</v>
      </c>
      <c r="R82" s="13" t="s">
        <v>120</v>
      </c>
      <c r="S82" s="13">
        <v>6</v>
      </c>
      <c r="T82" s="13">
        <v>13</v>
      </c>
      <c r="U82" s="32">
        <f t="shared" si="32"/>
        <v>1.1666666666666667</v>
      </c>
      <c r="V82" s="31" t="str">
        <f t="shared" si="33"/>
        <v/>
      </c>
      <c r="W82" s="31">
        <f t="shared" si="34"/>
        <v>0.18181818181818182</v>
      </c>
      <c r="X82" s="31" t="str">
        <f t="shared" si="35"/>
        <v/>
      </c>
      <c r="Y82" s="30">
        <f t="shared" si="36"/>
        <v>0.8571428571428571</v>
      </c>
      <c r="Z82" s="14"/>
      <c r="AA82" s="14"/>
    </row>
    <row r="83" spans="14:27" x14ac:dyDescent="0.35">
      <c r="N83" s="11" t="s">
        <v>204</v>
      </c>
      <c r="O83" s="12">
        <v>10</v>
      </c>
      <c r="P83" s="16"/>
      <c r="Q83" s="16">
        <v>21</v>
      </c>
      <c r="R83" s="13">
        <v>28</v>
      </c>
      <c r="S83" s="13">
        <v>87</v>
      </c>
      <c r="T83" s="13">
        <v>82</v>
      </c>
      <c r="U83" s="32">
        <f t="shared" si="32"/>
        <v>-5.7471264367816091E-2</v>
      </c>
      <c r="V83" s="31">
        <f t="shared" si="33"/>
        <v>1.9285714285714286</v>
      </c>
      <c r="W83" s="31">
        <f t="shared" si="34"/>
        <v>2.9047619047619047</v>
      </c>
      <c r="X83" s="31" t="str">
        <f t="shared" si="35"/>
        <v/>
      </c>
      <c r="Y83" s="30">
        <f t="shared" si="36"/>
        <v>7.2</v>
      </c>
      <c r="Z83" s="14"/>
      <c r="AA83" s="14"/>
    </row>
    <row r="84" spans="14:27" x14ac:dyDescent="0.35">
      <c r="N84" s="11" t="s">
        <v>212</v>
      </c>
      <c r="O84" s="12"/>
      <c r="P84" s="16"/>
      <c r="Q84" s="16"/>
      <c r="R84" s="13" t="s">
        <v>120</v>
      </c>
      <c r="S84" s="13"/>
      <c r="T84" s="13"/>
      <c r="U84" s="32" t="str">
        <f t="shared" si="32"/>
        <v/>
      </c>
      <c r="V84" s="31" t="str">
        <f t="shared" si="33"/>
        <v/>
      </c>
      <c r="W84" s="31" t="str">
        <f t="shared" si="34"/>
        <v/>
      </c>
      <c r="X84" s="31" t="str">
        <f t="shared" si="35"/>
        <v/>
      </c>
      <c r="Y84" s="30" t="str">
        <f t="shared" si="36"/>
        <v/>
      </c>
      <c r="Z84" s="14"/>
      <c r="AA84" s="14"/>
    </row>
    <row r="85" spans="14:27" x14ac:dyDescent="0.35">
      <c r="N85" s="11" t="s">
        <v>201</v>
      </c>
      <c r="O85" s="12">
        <v>8</v>
      </c>
      <c r="P85" s="16"/>
      <c r="Q85" s="16">
        <v>19</v>
      </c>
      <c r="R85" s="13">
        <v>26</v>
      </c>
      <c r="S85" s="13">
        <v>24</v>
      </c>
      <c r="T85" s="13">
        <v>65</v>
      </c>
      <c r="U85" s="32">
        <f t="shared" si="32"/>
        <v>1.7083333333333333</v>
      </c>
      <c r="V85" s="31">
        <f t="shared" si="33"/>
        <v>1.5</v>
      </c>
      <c r="W85" s="31">
        <f t="shared" si="34"/>
        <v>2.4210526315789473</v>
      </c>
      <c r="X85" s="31" t="str">
        <f t="shared" si="35"/>
        <v/>
      </c>
      <c r="Y85" s="30">
        <f t="shared" si="36"/>
        <v>7.125</v>
      </c>
      <c r="Z85" s="14"/>
      <c r="AA85" s="14"/>
    </row>
    <row r="86" spans="14:27" x14ac:dyDescent="0.35">
      <c r="N86" s="11" t="s">
        <v>286</v>
      </c>
      <c r="O86" s="12"/>
      <c r="P86" s="16"/>
      <c r="Q86" s="16"/>
      <c r="R86" s="13"/>
      <c r="S86" s="13">
        <v>55</v>
      </c>
      <c r="T86" s="13"/>
      <c r="U86" s="32"/>
      <c r="V86" s="31"/>
      <c r="W86" s="31"/>
      <c r="X86" s="31"/>
      <c r="Y86" s="30"/>
      <c r="Z86" s="14"/>
      <c r="AA86" s="14"/>
    </row>
    <row r="87" spans="14:27" x14ac:dyDescent="0.35">
      <c r="N87" s="11" t="s">
        <v>192</v>
      </c>
      <c r="O87" s="12">
        <v>11</v>
      </c>
      <c r="P87" s="16">
        <v>6</v>
      </c>
      <c r="Q87" s="16">
        <v>16</v>
      </c>
      <c r="R87" s="13">
        <v>15</v>
      </c>
      <c r="S87" s="13"/>
      <c r="T87" s="13"/>
      <c r="U87" s="32" t="str">
        <f t="shared" si="32"/>
        <v/>
      </c>
      <c r="V87" s="31">
        <f t="shared" si="33"/>
        <v>-1</v>
      </c>
      <c r="W87" s="31">
        <f t="shared" si="34"/>
        <v>-1</v>
      </c>
      <c r="X87" s="31">
        <f t="shared" si="35"/>
        <v>-1</v>
      </c>
      <c r="Y87" s="30">
        <f t="shared" si="36"/>
        <v>-1</v>
      </c>
      <c r="Z87" s="14"/>
      <c r="AA87" s="14"/>
    </row>
    <row r="88" spans="14:27" x14ac:dyDescent="0.35">
      <c r="N88" s="11" t="s">
        <v>205</v>
      </c>
      <c r="O88" s="12"/>
      <c r="P88" s="16"/>
      <c r="Q88" s="16"/>
      <c r="R88" s="13" t="s">
        <v>120</v>
      </c>
      <c r="S88" s="13"/>
      <c r="T88" s="13"/>
      <c r="U88" s="32" t="str">
        <f t="shared" ref="U88:U123" si="37">IFERROR(((T88-S88)/S88),"")</f>
        <v/>
      </c>
      <c r="V88" s="31" t="str">
        <f t="shared" ref="V88:V123" si="38">IFERROR(((T88-R88)/R88),"")</f>
        <v/>
      </c>
      <c r="W88" s="31" t="str">
        <f t="shared" ref="W88:W123" si="39">IFERROR((T88-Q88)/Q88,"")</f>
        <v/>
      </c>
      <c r="X88" s="31" t="str">
        <f t="shared" ref="X88:X123" si="40">IFERROR((T88-P88)/P88,"")</f>
        <v/>
      </c>
      <c r="Y88" s="30" t="str">
        <f t="shared" ref="Y88:Y123" si="41">IFERROR((T88-O88)/O88,"")</f>
        <v/>
      </c>
      <c r="Z88" s="14"/>
      <c r="AA88" s="14"/>
    </row>
    <row r="89" spans="14:27" x14ac:dyDescent="0.35">
      <c r="N89" s="11" t="s">
        <v>215</v>
      </c>
      <c r="O89" s="12"/>
      <c r="P89" s="16"/>
      <c r="Q89" s="16"/>
      <c r="R89" s="13" t="s">
        <v>120</v>
      </c>
      <c r="S89" s="13"/>
      <c r="T89" s="13"/>
      <c r="U89" s="32" t="str">
        <f t="shared" si="37"/>
        <v/>
      </c>
      <c r="V89" s="31" t="str">
        <f t="shared" si="38"/>
        <v/>
      </c>
      <c r="W89" s="31" t="str">
        <f t="shared" si="39"/>
        <v/>
      </c>
      <c r="X89" s="31" t="str">
        <f t="shared" si="40"/>
        <v/>
      </c>
      <c r="Y89" s="30" t="str">
        <f t="shared" si="41"/>
        <v/>
      </c>
      <c r="Z89" s="14"/>
      <c r="AA89" s="14"/>
    </row>
    <row r="90" spans="14:27" x14ac:dyDescent="0.35">
      <c r="N90" s="11" t="s">
        <v>286</v>
      </c>
      <c r="O90" s="12"/>
      <c r="P90" s="16"/>
      <c r="Q90" s="16"/>
      <c r="R90" s="13"/>
      <c r="S90" s="13"/>
      <c r="T90" s="13">
        <v>29</v>
      </c>
      <c r="U90" s="32"/>
      <c r="V90" s="31"/>
      <c r="W90" s="31"/>
      <c r="X90" s="31"/>
      <c r="Y90" s="30"/>
      <c r="Z90" s="14"/>
      <c r="AA90" s="14"/>
    </row>
    <row r="91" spans="14:27" x14ac:dyDescent="0.35">
      <c r="N91" s="11" t="s">
        <v>214</v>
      </c>
      <c r="O91" s="12"/>
      <c r="P91" s="16"/>
      <c r="Q91" s="16"/>
      <c r="R91" s="13" t="s">
        <v>120</v>
      </c>
      <c r="S91" s="13"/>
      <c r="T91" s="13"/>
      <c r="U91" s="32" t="str">
        <f t="shared" si="37"/>
        <v/>
      </c>
      <c r="V91" s="31" t="str">
        <f t="shared" si="38"/>
        <v/>
      </c>
      <c r="W91" s="31" t="str">
        <f t="shared" si="39"/>
        <v/>
      </c>
      <c r="X91" s="31" t="str">
        <f t="shared" si="40"/>
        <v/>
      </c>
      <c r="Y91" s="30" t="str">
        <f t="shared" si="41"/>
        <v/>
      </c>
      <c r="Z91" s="14"/>
      <c r="AA91" s="14"/>
    </row>
    <row r="92" spans="14:27" x14ac:dyDescent="0.35">
      <c r="N92" s="11" t="s">
        <v>208</v>
      </c>
      <c r="O92" s="12"/>
      <c r="P92" s="16"/>
      <c r="Q92" s="16"/>
      <c r="R92" s="13" t="s">
        <v>120</v>
      </c>
      <c r="S92" s="13">
        <v>11</v>
      </c>
      <c r="T92" s="13">
        <v>18</v>
      </c>
      <c r="U92" s="32">
        <f t="shared" si="37"/>
        <v>0.63636363636363635</v>
      </c>
      <c r="V92" s="31" t="str">
        <f t="shared" si="38"/>
        <v/>
      </c>
      <c r="W92" s="31" t="str">
        <f t="shared" si="39"/>
        <v/>
      </c>
      <c r="X92" s="31" t="str">
        <f t="shared" si="40"/>
        <v/>
      </c>
      <c r="Y92" s="30" t="str">
        <f t="shared" si="41"/>
        <v/>
      </c>
      <c r="Z92" s="14"/>
      <c r="AA92" s="14"/>
    </row>
    <row r="93" spans="14:27" x14ac:dyDescent="0.35">
      <c r="N93" s="11" t="s">
        <v>196</v>
      </c>
      <c r="O93" s="12">
        <v>4</v>
      </c>
      <c r="P93" s="16">
        <v>5</v>
      </c>
      <c r="Q93" s="16">
        <v>1</v>
      </c>
      <c r="R93" s="13">
        <v>3</v>
      </c>
      <c r="S93" s="13">
        <v>3</v>
      </c>
      <c r="T93" s="13">
        <v>12</v>
      </c>
      <c r="U93" s="32">
        <f t="shared" si="37"/>
        <v>3</v>
      </c>
      <c r="V93" s="31">
        <f t="shared" si="38"/>
        <v>3</v>
      </c>
      <c r="W93" s="31">
        <f>IFERROR((T93-Q93)/Q93,"")</f>
        <v>11</v>
      </c>
      <c r="X93" s="31">
        <f t="shared" si="40"/>
        <v>1.4</v>
      </c>
      <c r="Y93" s="30">
        <f t="shared" si="41"/>
        <v>2</v>
      </c>
      <c r="Z93" s="14"/>
      <c r="AA93" s="14"/>
    </row>
    <row r="94" spans="14:27" x14ac:dyDescent="0.35">
      <c r="N94" s="11" t="s">
        <v>206</v>
      </c>
      <c r="O94" s="12"/>
      <c r="P94" s="16"/>
      <c r="Q94" s="16"/>
      <c r="R94" s="13" t="s">
        <v>120</v>
      </c>
      <c r="S94" s="13"/>
      <c r="T94" s="13"/>
      <c r="U94" s="32" t="str">
        <f t="shared" si="37"/>
        <v/>
      </c>
      <c r="V94" s="31" t="str">
        <f t="shared" si="38"/>
        <v/>
      </c>
      <c r="W94" s="31" t="str">
        <f t="shared" si="39"/>
        <v/>
      </c>
      <c r="X94" s="31" t="str">
        <f t="shared" si="40"/>
        <v/>
      </c>
      <c r="Y94" s="30" t="str">
        <f t="shared" si="41"/>
        <v/>
      </c>
      <c r="Z94" s="14"/>
      <c r="AA94" s="14"/>
    </row>
    <row r="95" spans="14:27" x14ac:dyDescent="0.35">
      <c r="N95" s="11" t="s">
        <v>199</v>
      </c>
      <c r="O95" s="12">
        <v>22</v>
      </c>
      <c r="P95" s="16"/>
      <c r="Q95" s="16"/>
      <c r="R95" s="13" t="s">
        <v>120</v>
      </c>
      <c r="S95" s="13"/>
      <c r="T95" s="13"/>
      <c r="U95" s="32" t="str">
        <f t="shared" si="37"/>
        <v/>
      </c>
      <c r="V95" s="31" t="str">
        <f t="shared" si="38"/>
        <v/>
      </c>
      <c r="W95" s="31" t="str">
        <f t="shared" si="39"/>
        <v/>
      </c>
      <c r="X95" s="31" t="str">
        <f t="shared" si="40"/>
        <v/>
      </c>
      <c r="Y95" s="30">
        <f t="shared" si="41"/>
        <v>-1</v>
      </c>
      <c r="Z95" s="14"/>
      <c r="AA95" s="14"/>
    </row>
    <row r="96" spans="14:27" x14ac:dyDescent="0.35">
      <c r="N96" s="11" t="s">
        <v>209</v>
      </c>
      <c r="O96" s="12"/>
      <c r="P96" s="16"/>
      <c r="Q96" s="16"/>
      <c r="R96" s="13" t="s">
        <v>120</v>
      </c>
      <c r="S96" s="13"/>
      <c r="T96" s="13"/>
      <c r="U96" s="32" t="str">
        <f t="shared" si="37"/>
        <v/>
      </c>
      <c r="V96" s="31" t="str">
        <f t="shared" si="38"/>
        <v/>
      </c>
      <c r="W96" s="31" t="str">
        <f t="shared" si="39"/>
        <v/>
      </c>
      <c r="X96" s="31" t="str">
        <f t="shared" si="40"/>
        <v/>
      </c>
      <c r="Y96" s="30" t="str">
        <f t="shared" si="41"/>
        <v/>
      </c>
      <c r="Z96" s="14"/>
      <c r="AA96" s="14"/>
    </row>
    <row r="97" spans="14:27" x14ac:dyDescent="0.35">
      <c r="N97" s="11" t="s">
        <v>284</v>
      </c>
      <c r="O97" s="12"/>
      <c r="P97" s="16"/>
      <c r="Q97" s="16"/>
      <c r="R97" s="13"/>
      <c r="S97" s="13"/>
      <c r="T97" s="13">
        <v>20</v>
      </c>
      <c r="U97" s="32"/>
      <c r="V97" s="31"/>
      <c r="W97" s="31"/>
      <c r="X97" s="31"/>
      <c r="Y97" s="30"/>
      <c r="Z97" s="14"/>
      <c r="AA97" s="14"/>
    </row>
    <row r="98" spans="14:27" x14ac:dyDescent="0.35">
      <c r="N98" s="11" t="s">
        <v>285</v>
      </c>
      <c r="O98" s="12"/>
      <c r="P98" s="16"/>
      <c r="Q98" s="16"/>
      <c r="R98" s="13"/>
      <c r="S98" s="13">
        <v>9</v>
      </c>
      <c r="T98" s="13">
        <v>2</v>
      </c>
      <c r="U98" s="32"/>
      <c r="V98" s="31"/>
      <c r="W98" s="31"/>
      <c r="X98" s="31"/>
      <c r="Y98" s="30"/>
      <c r="Z98" s="14"/>
      <c r="AA98" s="14"/>
    </row>
    <row r="99" spans="14:27" x14ac:dyDescent="0.35">
      <c r="N99" s="11" t="s">
        <v>227</v>
      </c>
      <c r="O99" s="12"/>
      <c r="P99" s="16"/>
      <c r="Q99" s="16"/>
      <c r="R99" s="13" t="s">
        <v>120</v>
      </c>
      <c r="S99" s="13"/>
      <c r="T99" s="13"/>
      <c r="U99" s="32" t="str">
        <f t="shared" si="37"/>
        <v/>
      </c>
      <c r="V99" s="31" t="str">
        <f t="shared" si="38"/>
        <v/>
      </c>
      <c r="W99" s="31" t="str">
        <f t="shared" si="39"/>
        <v/>
      </c>
      <c r="X99" s="31" t="str">
        <f t="shared" si="40"/>
        <v/>
      </c>
      <c r="Y99" s="30" t="str">
        <f t="shared" si="41"/>
        <v/>
      </c>
      <c r="Z99" s="14"/>
      <c r="AA99" s="14"/>
    </row>
    <row r="100" spans="14:27" x14ac:dyDescent="0.35">
      <c r="N100" s="15" t="s">
        <v>216</v>
      </c>
      <c r="O100" s="12"/>
      <c r="P100" s="16"/>
      <c r="Q100" s="16"/>
      <c r="R100" s="13" t="s">
        <v>120</v>
      </c>
      <c r="S100" s="13"/>
      <c r="T100" s="13"/>
      <c r="U100" s="32" t="str">
        <f t="shared" si="37"/>
        <v/>
      </c>
      <c r="V100" s="31" t="str">
        <f t="shared" si="38"/>
        <v/>
      </c>
      <c r="W100" s="31" t="str">
        <f t="shared" si="39"/>
        <v/>
      </c>
      <c r="X100" s="31" t="str">
        <f t="shared" si="40"/>
        <v/>
      </c>
      <c r="Y100" s="30" t="str">
        <f t="shared" si="41"/>
        <v/>
      </c>
      <c r="Z100" s="14"/>
      <c r="AA100" s="14"/>
    </row>
    <row r="101" spans="14:27" x14ac:dyDescent="0.35">
      <c r="N101" s="15" t="s">
        <v>213</v>
      </c>
      <c r="O101" s="12"/>
      <c r="P101" s="16"/>
      <c r="Q101" s="16">
        <v>19</v>
      </c>
      <c r="R101" s="13">
        <v>31</v>
      </c>
      <c r="S101" s="13">
        <v>16</v>
      </c>
      <c r="T101" s="13">
        <v>51</v>
      </c>
      <c r="U101" s="32">
        <f t="shared" si="37"/>
        <v>2.1875</v>
      </c>
      <c r="V101" s="31">
        <f t="shared" si="38"/>
        <v>0.64516129032258063</v>
      </c>
      <c r="W101" s="31">
        <f t="shared" si="39"/>
        <v>1.6842105263157894</v>
      </c>
      <c r="X101" s="31" t="str">
        <f t="shared" si="40"/>
        <v/>
      </c>
      <c r="Y101" s="30" t="str">
        <f t="shared" si="41"/>
        <v/>
      </c>
      <c r="Z101" s="14"/>
      <c r="AA101" s="14"/>
    </row>
    <row r="102" spans="14:27" x14ac:dyDescent="0.35">
      <c r="N102" s="15" t="s">
        <v>221</v>
      </c>
      <c r="O102" s="12"/>
      <c r="P102" s="16"/>
      <c r="Q102" s="16"/>
      <c r="R102" s="13" t="s">
        <v>120</v>
      </c>
      <c r="S102" s="13"/>
      <c r="T102" s="13"/>
      <c r="U102" s="32" t="str">
        <f t="shared" si="37"/>
        <v/>
      </c>
      <c r="V102" s="31" t="str">
        <f t="shared" si="38"/>
        <v/>
      </c>
      <c r="W102" s="31" t="str">
        <f t="shared" si="39"/>
        <v/>
      </c>
      <c r="X102" s="31" t="str">
        <f t="shared" si="40"/>
        <v/>
      </c>
      <c r="Y102" s="30" t="str">
        <f t="shared" si="41"/>
        <v/>
      </c>
      <c r="Z102" s="14"/>
      <c r="AA102" s="14"/>
    </row>
    <row r="103" spans="14:27" x14ac:dyDescent="0.35">
      <c r="N103" s="15" t="s">
        <v>211</v>
      </c>
      <c r="O103" s="12"/>
      <c r="P103" s="16"/>
      <c r="Q103" s="16"/>
      <c r="R103" s="13" t="s">
        <v>120</v>
      </c>
      <c r="S103" s="13"/>
      <c r="T103" s="13"/>
      <c r="U103" s="32" t="str">
        <f t="shared" si="37"/>
        <v/>
      </c>
      <c r="V103" s="31" t="str">
        <f t="shared" si="38"/>
        <v/>
      </c>
      <c r="W103" s="31" t="str">
        <f t="shared" si="39"/>
        <v/>
      </c>
      <c r="X103" s="31" t="str">
        <f t="shared" si="40"/>
        <v/>
      </c>
      <c r="Y103" s="30" t="str">
        <f t="shared" si="41"/>
        <v/>
      </c>
      <c r="Z103" s="14"/>
      <c r="AA103" s="14"/>
    </row>
    <row r="104" spans="14:27" x14ac:dyDescent="0.35">
      <c r="N104" s="15" t="s">
        <v>218</v>
      </c>
      <c r="O104" s="12"/>
      <c r="P104" s="16"/>
      <c r="Q104" s="16"/>
      <c r="R104" s="13" t="s">
        <v>120</v>
      </c>
      <c r="S104" s="13"/>
      <c r="T104" s="13"/>
      <c r="U104" s="32" t="str">
        <f t="shared" si="37"/>
        <v/>
      </c>
      <c r="V104" s="31" t="str">
        <f t="shared" si="38"/>
        <v/>
      </c>
      <c r="W104" s="31" t="str">
        <f t="shared" si="39"/>
        <v/>
      </c>
      <c r="X104" s="31" t="str">
        <f t="shared" si="40"/>
        <v/>
      </c>
      <c r="Y104" s="30" t="str">
        <f t="shared" si="41"/>
        <v/>
      </c>
      <c r="Z104" s="14"/>
      <c r="AA104" s="14"/>
    </row>
    <row r="105" spans="14:27" x14ac:dyDescent="0.35">
      <c r="N105" s="15" t="s">
        <v>287</v>
      </c>
      <c r="O105" s="12"/>
      <c r="P105" s="16"/>
      <c r="Q105" s="16"/>
      <c r="R105" s="13"/>
      <c r="S105" s="13"/>
      <c r="T105" s="13">
        <v>17</v>
      </c>
      <c r="U105" s="32"/>
      <c r="V105" s="31"/>
      <c r="W105" s="31"/>
      <c r="X105" s="31"/>
      <c r="Y105" s="30"/>
      <c r="Z105" s="14"/>
      <c r="AA105" s="14"/>
    </row>
    <row r="106" spans="14:27" x14ac:dyDescent="0.35">
      <c r="N106" s="15" t="s">
        <v>288</v>
      </c>
      <c r="O106" s="12"/>
      <c r="P106" s="16"/>
      <c r="Q106" s="16"/>
      <c r="R106" s="13"/>
      <c r="S106" s="13"/>
      <c r="T106" s="13">
        <v>14</v>
      </c>
      <c r="U106" s="32"/>
      <c r="V106" s="31"/>
      <c r="W106" s="31"/>
      <c r="X106" s="31"/>
      <c r="Y106" s="30"/>
      <c r="Z106" s="14"/>
      <c r="AA106" s="14"/>
    </row>
    <row r="107" spans="14:27" x14ac:dyDescent="0.35">
      <c r="N107" s="15" t="s">
        <v>289</v>
      </c>
      <c r="O107" s="12"/>
      <c r="P107" s="16"/>
      <c r="Q107" s="16"/>
      <c r="R107" s="13"/>
      <c r="S107" s="13">
        <v>12</v>
      </c>
      <c r="T107" s="13">
        <v>9</v>
      </c>
      <c r="U107" s="32"/>
      <c r="V107" s="31"/>
      <c r="W107" s="31"/>
      <c r="X107" s="31"/>
      <c r="Y107" s="30"/>
      <c r="Z107" s="14"/>
      <c r="AA107" s="14"/>
    </row>
    <row r="108" spans="14:27" x14ac:dyDescent="0.35">
      <c r="N108" s="15" t="s">
        <v>290</v>
      </c>
      <c r="O108" s="12"/>
      <c r="P108" s="16"/>
      <c r="Q108" s="16"/>
      <c r="R108" s="13"/>
      <c r="S108" s="13">
        <v>12</v>
      </c>
      <c r="T108" s="13">
        <v>9</v>
      </c>
      <c r="U108" s="32"/>
      <c r="V108" s="31"/>
      <c r="W108" s="31"/>
      <c r="X108" s="31"/>
      <c r="Y108" s="30"/>
      <c r="Z108" s="14"/>
      <c r="AA108" s="14"/>
    </row>
    <row r="109" spans="14:27" x14ac:dyDescent="0.35">
      <c r="N109" s="15" t="s">
        <v>291</v>
      </c>
      <c r="O109" s="12"/>
      <c r="P109" s="16"/>
      <c r="Q109" s="16"/>
      <c r="R109" s="13"/>
      <c r="S109" s="13">
        <v>6</v>
      </c>
      <c r="T109" s="13">
        <v>5</v>
      </c>
      <c r="U109" s="32"/>
      <c r="V109" s="31"/>
      <c r="W109" s="31"/>
      <c r="X109" s="31"/>
      <c r="Y109" s="30"/>
      <c r="Z109" s="14"/>
      <c r="AA109" s="14"/>
    </row>
    <row r="110" spans="14:27" x14ac:dyDescent="0.35">
      <c r="N110" s="15" t="s">
        <v>228</v>
      </c>
      <c r="O110" s="12"/>
      <c r="P110" s="16"/>
      <c r="Q110" s="16"/>
      <c r="R110" s="13" t="s">
        <v>120</v>
      </c>
      <c r="S110" s="13"/>
      <c r="T110" s="13"/>
      <c r="U110" s="32" t="str">
        <f t="shared" si="37"/>
        <v/>
      </c>
      <c r="V110" s="31" t="str">
        <f t="shared" si="38"/>
        <v/>
      </c>
      <c r="W110" s="31" t="str">
        <f t="shared" si="39"/>
        <v/>
      </c>
      <c r="X110" s="31" t="str">
        <f t="shared" si="40"/>
        <v/>
      </c>
      <c r="Y110" s="30" t="str">
        <f t="shared" si="41"/>
        <v/>
      </c>
      <c r="Z110" s="14"/>
      <c r="AA110" s="14"/>
    </row>
    <row r="111" spans="14:27" x14ac:dyDescent="0.35">
      <c r="N111" s="15" t="s">
        <v>229</v>
      </c>
      <c r="O111" s="12"/>
      <c r="P111" s="16"/>
      <c r="Q111" s="16"/>
      <c r="R111" s="13" t="s">
        <v>120</v>
      </c>
      <c r="S111" s="13"/>
      <c r="T111" s="13"/>
      <c r="U111" s="32" t="str">
        <f t="shared" si="37"/>
        <v/>
      </c>
      <c r="V111" s="31" t="str">
        <f t="shared" si="38"/>
        <v/>
      </c>
      <c r="W111" s="31" t="str">
        <f t="shared" si="39"/>
        <v/>
      </c>
      <c r="X111" s="31" t="str">
        <f t="shared" si="40"/>
        <v/>
      </c>
      <c r="Y111" s="30" t="str">
        <f t="shared" si="41"/>
        <v/>
      </c>
      <c r="Z111" s="14"/>
      <c r="AA111" s="14"/>
    </row>
    <row r="112" spans="14:27" x14ac:dyDescent="0.35">
      <c r="N112" s="15" t="s">
        <v>217</v>
      </c>
      <c r="O112" s="12"/>
      <c r="P112" s="16">
        <v>11</v>
      </c>
      <c r="Q112" s="16"/>
      <c r="R112" s="13" t="s">
        <v>120</v>
      </c>
      <c r="S112" s="13"/>
      <c r="T112" s="13"/>
      <c r="U112" s="32" t="str">
        <f t="shared" si="37"/>
        <v/>
      </c>
      <c r="V112" s="31" t="str">
        <f t="shared" si="38"/>
        <v/>
      </c>
      <c r="W112" s="31" t="str">
        <f t="shared" si="39"/>
        <v/>
      </c>
      <c r="X112" s="31">
        <f t="shared" si="40"/>
        <v>-1</v>
      </c>
      <c r="Y112" s="30" t="str">
        <f t="shared" si="41"/>
        <v/>
      </c>
      <c r="Z112" s="14"/>
      <c r="AA112" s="14"/>
    </row>
    <row r="113" spans="14:27" x14ac:dyDescent="0.35">
      <c r="N113" s="20" t="s">
        <v>203</v>
      </c>
      <c r="O113" s="12">
        <v>4</v>
      </c>
      <c r="P113" s="16">
        <v>6</v>
      </c>
      <c r="Q113" s="16">
        <v>1</v>
      </c>
      <c r="R113" s="13">
        <v>3</v>
      </c>
      <c r="S113" s="13">
        <v>5</v>
      </c>
      <c r="T113" s="13">
        <v>8</v>
      </c>
      <c r="U113" s="32">
        <f t="shared" si="37"/>
        <v>0.6</v>
      </c>
      <c r="V113" s="31">
        <f t="shared" si="38"/>
        <v>1.6666666666666667</v>
      </c>
      <c r="W113" s="31">
        <f t="shared" si="39"/>
        <v>7</v>
      </c>
      <c r="X113" s="31">
        <f t="shared" si="40"/>
        <v>0.33333333333333331</v>
      </c>
      <c r="Y113" s="30">
        <f t="shared" si="41"/>
        <v>1</v>
      </c>
      <c r="Z113" s="14"/>
      <c r="AA113" s="14"/>
    </row>
    <row r="114" spans="14:27" x14ac:dyDescent="0.35">
      <c r="N114" s="15" t="s">
        <v>223</v>
      </c>
      <c r="O114" s="12"/>
      <c r="P114" s="16"/>
      <c r="Q114" s="16"/>
      <c r="R114" s="13" t="s">
        <v>120</v>
      </c>
      <c r="S114" s="13"/>
      <c r="T114" s="13"/>
      <c r="U114" s="32" t="str">
        <f t="shared" si="37"/>
        <v/>
      </c>
      <c r="V114" s="31" t="str">
        <f t="shared" si="38"/>
        <v/>
      </c>
      <c r="W114" s="31" t="str">
        <f t="shared" si="39"/>
        <v/>
      </c>
      <c r="X114" s="31" t="str">
        <f t="shared" si="40"/>
        <v/>
      </c>
      <c r="Y114" s="30" t="str">
        <f t="shared" si="41"/>
        <v/>
      </c>
      <c r="Z114" s="14"/>
      <c r="AA114" s="14"/>
    </row>
    <row r="115" spans="14:27" x14ac:dyDescent="0.35">
      <c r="N115" s="20" t="s">
        <v>220</v>
      </c>
      <c r="O115" s="12"/>
      <c r="P115" s="16"/>
      <c r="Q115" s="16"/>
      <c r="R115" s="13" t="s">
        <v>120</v>
      </c>
      <c r="S115" s="13"/>
      <c r="T115" s="13"/>
      <c r="U115" s="32" t="str">
        <f t="shared" si="37"/>
        <v/>
      </c>
      <c r="V115" s="31" t="str">
        <f t="shared" si="38"/>
        <v/>
      </c>
      <c r="W115" s="31" t="str">
        <f t="shared" si="39"/>
        <v/>
      </c>
      <c r="X115" s="31" t="str">
        <f t="shared" si="40"/>
        <v/>
      </c>
      <c r="Y115" s="30" t="str">
        <f t="shared" si="41"/>
        <v/>
      </c>
      <c r="Z115" s="14"/>
      <c r="AA115" s="14"/>
    </row>
    <row r="116" spans="14:27" x14ac:dyDescent="0.35">
      <c r="N116" s="15" t="s">
        <v>210</v>
      </c>
      <c r="O116" s="12"/>
      <c r="P116" s="16">
        <v>4</v>
      </c>
      <c r="Q116" s="16">
        <v>4</v>
      </c>
      <c r="R116" s="13">
        <v>4</v>
      </c>
      <c r="S116" s="13"/>
      <c r="T116" s="13"/>
      <c r="U116" s="32" t="str">
        <f t="shared" si="37"/>
        <v/>
      </c>
      <c r="V116" s="31">
        <f t="shared" si="38"/>
        <v>-1</v>
      </c>
      <c r="W116" s="31">
        <f t="shared" si="39"/>
        <v>-1</v>
      </c>
      <c r="X116" s="31">
        <f t="shared" si="40"/>
        <v>-1</v>
      </c>
      <c r="Y116" s="30" t="str">
        <f t="shared" si="41"/>
        <v/>
      </c>
      <c r="Z116" s="14"/>
      <c r="AA116" s="14"/>
    </row>
    <row r="117" spans="14:27" x14ac:dyDescent="0.35">
      <c r="N117" s="20" t="s">
        <v>225</v>
      </c>
      <c r="O117" s="12"/>
      <c r="P117" s="16"/>
      <c r="Q117" s="16"/>
      <c r="R117" s="13" t="s">
        <v>120</v>
      </c>
      <c r="S117" s="13"/>
      <c r="T117" s="13"/>
      <c r="U117" s="32" t="str">
        <f t="shared" si="37"/>
        <v/>
      </c>
      <c r="V117" s="31" t="str">
        <f t="shared" si="38"/>
        <v/>
      </c>
      <c r="W117" s="31" t="str">
        <f t="shared" si="39"/>
        <v/>
      </c>
      <c r="X117" s="31" t="str">
        <f t="shared" si="40"/>
        <v/>
      </c>
      <c r="Y117" s="30" t="str">
        <f t="shared" si="41"/>
        <v/>
      </c>
      <c r="Z117" s="14"/>
      <c r="AA117" s="14"/>
    </row>
    <row r="118" spans="14:27" x14ac:dyDescent="0.35">
      <c r="N118" s="20" t="s">
        <v>292</v>
      </c>
      <c r="O118" s="12"/>
      <c r="P118" s="16"/>
      <c r="Q118" s="16"/>
      <c r="R118" s="13"/>
      <c r="S118" s="13"/>
      <c r="T118" s="13">
        <v>3</v>
      </c>
      <c r="U118" s="32"/>
      <c r="V118" s="31"/>
      <c r="W118" s="31"/>
      <c r="X118" s="31"/>
      <c r="Y118" s="30"/>
      <c r="Z118" s="14"/>
      <c r="AA118" s="14"/>
    </row>
    <row r="119" spans="14:27" x14ac:dyDescent="0.35">
      <c r="N119" s="15" t="s">
        <v>219</v>
      </c>
      <c r="O119" s="12"/>
      <c r="P119" s="16">
        <v>7</v>
      </c>
      <c r="Q119" s="16"/>
      <c r="R119" s="13" t="s">
        <v>120</v>
      </c>
      <c r="S119" s="13"/>
      <c r="T119" s="13"/>
      <c r="U119" s="32" t="str">
        <f t="shared" si="37"/>
        <v/>
      </c>
      <c r="V119" s="31" t="str">
        <f t="shared" si="38"/>
        <v/>
      </c>
      <c r="W119" s="31" t="str">
        <f t="shared" si="39"/>
        <v/>
      </c>
      <c r="X119" s="31">
        <f t="shared" si="40"/>
        <v>-1</v>
      </c>
      <c r="Y119" s="30" t="str">
        <f t="shared" si="41"/>
        <v/>
      </c>
      <c r="Z119" s="14"/>
      <c r="AA119" s="14"/>
    </row>
    <row r="120" spans="14:27" x14ac:dyDescent="0.35">
      <c r="N120" s="20" t="s">
        <v>222</v>
      </c>
      <c r="O120" s="12"/>
      <c r="P120" s="16"/>
      <c r="Q120" s="16">
        <v>6</v>
      </c>
      <c r="R120" s="13" t="s">
        <v>120</v>
      </c>
      <c r="S120" s="13">
        <v>11</v>
      </c>
      <c r="T120" s="13"/>
      <c r="U120" s="32">
        <f t="shared" si="37"/>
        <v>-1</v>
      </c>
      <c r="V120" s="31" t="str">
        <f t="shared" si="38"/>
        <v/>
      </c>
      <c r="W120" s="31">
        <f t="shared" si="39"/>
        <v>-1</v>
      </c>
      <c r="X120" s="31" t="str">
        <f t="shared" si="40"/>
        <v/>
      </c>
      <c r="Y120" s="30" t="str">
        <f t="shared" si="41"/>
        <v/>
      </c>
      <c r="Z120" s="14"/>
      <c r="AA120" s="14"/>
    </row>
    <row r="121" spans="14:27" x14ac:dyDescent="0.35">
      <c r="N121" s="15" t="s">
        <v>224</v>
      </c>
      <c r="O121" s="12"/>
      <c r="P121" s="16"/>
      <c r="Q121" s="16">
        <v>4</v>
      </c>
      <c r="R121" s="13" t="s">
        <v>120</v>
      </c>
      <c r="S121" s="13">
        <v>11</v>
      </c>
      <c r="T121" s="13"/>
      <c r="U121" s="32">
        <f t="shared" si="37"/>
        <v>-1</v>
      </c>
      <c r="V121" s="31" t="str">
        <f t="shared" si="38"/>
        <v/>
      </c>
      <c r="W121" s="31">
        <f t="shared" si="39"/>
        <v>-1</v>
      </c>
      <c r="X121" s="31" t="str">
        <f t="shared" si="40"/>
        <v/>
      </c>
      <c r="Y121" s="30" t="str">
        <f t="shared" si="41"/>
        <v/>
      </c>
      <c r="Z121" s="14"/>
      <c r="AA121" s="14"/>
    </row>
    <row r="122" spans="14:27" ht="16" thickBot="1" x14ac:dyDescent="0.4">
      <c r="N122" s="20" t="s">
        <v>226</v>
      </c>
      <c r="O122" s="12">
        <v>2</v>
      </c>
      <c r="P122" s="16"/>
      <c r="Q122" s="16"/>
      <c r="R122" s="13" t="s">
        <v>120</v>
      </c>
      <c r="S122" s="13"/>
      <c r="T122" s="13"/>
      <c r="U122" s="72" t="str">
        <f t="shared" si="37"/>
        <v/>
      </c>
      <c r="V122" s="73" t="str">
        <f t="shared" si="38"/>
        <v/>
      </c>
      <c r="W122" s="73" t="str">
        <f t="shared" si="39"/>
        <v/>
      </c>
      <c r="X122" s="73" t="str">
        <f t="shared" si="40"/>
        <v/>
      </c>
      <c r="Y122" s="74">
        <f t="shared" si="41"/>
        <v>-1</v>
      </c>
      <c r="Z122" s="14"/>
      <c r="AA122" s="14"/>
    </row>
    <row r="123" spans="14:27" ht="16" thickBot="1" x14ac:dyDescent="0.4">
      <c r="N123" s="27" t="s">
        <v>145</v>
      </c>
      <c r="O123" s="28">
        <f>SUM(O4:O122)</f>
        <v>4014</v>
      </c>
      <c r="P123" s="28">
        <f t="shared" ref="P123:T123" si="42">SUM(P4:P122)</f>
        <v>3989</v>
      </c>
      <c r="Q123" s="28">
        <f t="shared" si="42"/>
        <v>4084</v>
      </c>
      <c r="R123" s="28">
        <f t="shared" si="42"/>
        <v>3989</v>
      </c>
      <c r="S123" s="28">
        <f t="shared" si="42"/>
        <v>5681</v>
      </c>
      <c r="T123" s="28">
        <f t="shared" si="42"/>
        <v>6274</v>
      </c>
      <c r="U123" s="24">
        <f t="shared" si="37"/>
        <v>0.10438303115648653</v>
      </c>
      <c r="V123" s="25">
        <f t="shared" si="38"/>
        <v>0.57282526949110057</v>
      </c>
      <c r="W123" s="26">
        <f t="shared" si="39"/>
        <v>0.53623898139079329</v>
      </c>
      <c r="X123" s="26">
        <f t="shared" si="40"/>
        <v>0.57282526949110057</v>
      </c>
      <c r="Y123" s="75">
        <f t="shared" si="41"/>
        <v>0.56302939711011457</v>
      </c>
      <c r="Z123" s="14"/>
      <c r="AA123" s="14"/>
    </row>
    <row r="124" spans="14:27" x14ac:dyDescent="0.35"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4:27" x14ac:dyDescent="0.35"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4:27" x14ac:dyDescent="0.35"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4:27" x14ac:dyDescent="0.35"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4:27" x14ac:dyDescent="0.35"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6:27" x14ac:dyDescent="0.35"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6:27" x14ac:dyDescent="0.35"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6:27" x14ac:dyDescent="0.35"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6:27" x14ac:dyDescent="0.35"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6:27" x14ac:dyDescent="0.35"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6:27" x14ac:dyDescent="0.35"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6:27" x14ac:dyDescent="0.35"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6:27" x14ac:dyDescent="0.35"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6:27" x14ac:dyDescent="0.35"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6:27" x14ac:dyDescent="0.35"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6:27" x14ac:dyDescent="0.35"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6:27" x14ac:dyDescent="0.35"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6:27" x14ac:dyDescent="0.35"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6:27" x14ac:dyDescent="0.35"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6:27" x14ac:dyDescent="0.35"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6:27" x14ac:dyDescent="0.35"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6:27" x14ac:dyDescent="0.35"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6:27" x14ac:dyDescent="0.35"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6:27" x14ac:dyDescent="0.35"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6:27" x14ac:dyDescent="0.35"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6:27" x14ac:dyDescent="0.35"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6:27" x14ac:dyDescent="0.35"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6:27" x14ac:dyDescent="0.35"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6:27" x14ac:dyDescent="0.35"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6:27" x14ac:dyDescent="0.35"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6:27" x14ac:dyDescent="0.35"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6:27" x14ac:dyDescent="0.35"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6:27" x14ac:dyDescent="0.35"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6:27" x14ac:dyDescent="0.35"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6:27" x14ac:dyDescent="0.35"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6:27" x14ac:dyDescent="0.35"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6:27" x14ac:dyDescent="0.35"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6:27" x14ac:dyDescent="0.35"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</sheetData>
  <mergeCells count="4">
    <mergeCell ref="A1:AK1"/>
    <mergeCell ref="A2:K2"/>
    <mergeCell ref="N2:X2"/>
    <mergeCell ref="AA2:AK2"/>
  </mergeCells>
  <conditionalFormatting sqref="AH39:AJ39 AH4:AL38 H4:L42 U4:Y122">
    <cfRule type="cellIs" dxfId="10" priority="22" operator="lessThan">
      <formula>0</formula>
    </cfRule>
  </conditionalFormatting>
  <conditionalFormatting sqref="H43:I43">
    <cfRule type="cellIs" dxfId="9" priority="21" operator="lessThan">
      <formula>0</formula>
    </cfRule>
  </conditionalFormatting>
  <conditionalFormatting sqref="U123:W123">
    <cfRule type="cellIs" dxfId="8" priority="20" operator="lessThan">
      <formula>0</formula>
    </cfRule>
  </conditionalFormatting>
  <conditionalFormatting sqref="K43">
    <cfRule type="cellIs" dxfId="7" priority="19" operator="lessThan">
      <formula>0</formula>
    </cfRule>
  </conditionalFormatting>
  <conditionalFormatting sqref="X123">
    <cfRule type="cellIs" dxfId="6" priority="18" operator="lessThan">
      <formula>0</formula>
    </cfRule>
  </conditionalFormatting>
  <conditionalFormatting sqref="AK39">
    <cfRule type="cellIs" dxfId="5" priority="17" operator="lessThan">
      <formula>0</formula>
    </cfRule>
  </conditionalFormatting>
  <conditionalFormatting sqref="J43">
    <cfRule type="cellIs" dxfId="4" priority="14" operator="lessThan">
      <formula>0</formula>
    </cfRule>
  </conditionalFormatting>
  <conditionalFormatting sqref="AL39">
    <cfRule type="cellIs" dxfId="3" priority="13" operator="lessThan">
      <formula>0</formula>
    </cfRule>
  </conditionalFormatting>
  <conditionalFormatting sqref="L43">
    <cfRule type="cellIs" dxfId="2" priority="12" operator="lessThan">
      <formula>0</formula>
    </cfRule>
  </conditionalFormatting>
  <conditionalFormatting sqref="Y123">
    <cfRule type="cellIs" dxfId="1" priority="11" operator="lessThan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71E4EE4E-4B9E-40D5-AD4A-858BF8EC2862}">
            <xm:f>NOT(ISERROR(SEARCH("-",H4)))</xm:f>
            <xm:f>"-"</xm:f>
            <x14:dxf>
              <font>
                <color rgb="FF9C0006"/>
              </font>
            </x14:dxf>
          </x14:cfRule>
          <xm:sqref>AH4:AL38 H4:L42 U4:Y122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D7025-34CC-436D-A692-7FBFBD86F904}">
  <dimension ref="A2:L31"/>
  <sheetViews>
    <sheetView workbookViewId="0">
      <selection activeCell="B19" sqref="B19"/>
    </sheetView>
  </sheetViews>
  <sheetFormatPr defaultColWidth="25.7265625" defaultRowHeight="15.5" x14ac:dyDescent="0.35"/>
  <cols>
    <col min="1" max="1" width="15.26953125" style="33" customWidth="1"/>
    <col min="2" max="2" width="16" style="33" bestFit="1" customWidth="1"/>
    <col min="3" max="3" width="17.81640625" style="33" customWidth="1"/>
    <col min="4" max="4" width="16.453125" style="33" bestFit="1" customWidth="1"/>
    <col min="5" max="5" width="16.453125" style="2" bestFit="1" customWidth="1"/>
    <col min="6" max="6" width="18.453125" style="2" bestFit="1" customWidth="1"/>
    <col min="7" max="7" width="14.453125" style="2" customWidth="1"/>
    <col min="8" max="8" width="12" style="2" bestFit="1" customWidth="1"/>
    <col min="9" max="9" width="19.26953125" style="33" bestFit="1" customWidth="1"/>
    <col min="10" max="10" width="18.54296875" style="33" bestFit="1" customWidth="1"/>
    <col min="11" max="11" width="19.81640625" style="33" customWidth="1"/>
    <col min="12" max="12" width="15.26953125" style="33" customWidth="1"/>
    <col min="13" max="16384" width="25.7265625" style="2"/>
  </cols>
  <sheetData>
    <row r="2" spans="1:12" ht="18.75" customHeight="1" thickBot="1" x14ac:dyDescent="0.4">
      <c r="A2" s="169" t="s">
        <v>234</v>
      </c>
      <c r="B2" s="169"/>
      <c r="C2" s="169"/>
      <c r="D2" s="169"/>
      <c r="E2" s="169"/>
      <c r="F2" s="169"/>
      <c r="G2" s="169"/>
      <c r="H2" s="169"/>
    </row>
    <row r="3" spans="1:12" s="34" customFormat="1" ht="31.5" thickBot="1" x14ac:dyDescent="0.4">
      <c r="A3" s="92" t="s">
        <v>235</v>
      </c>
      <c r="B3" s="93" t="s">
        <v>236</v>
      </c>
      <c r="C3" s="94" t="s">
        <v>237</v>
      </c>
      <c r="D3" s="95" t="s">
        <v>238</v>
      </c>
      <c r="E3" s="96" t="s">
        <v>239</v>
      </c>
      <c r="F3" s="97" t="s">
        <v>240</v>
      </c>
      <c r="G3" s="98" t="s">
        <v>241</v>
      </c>
      <c r="H3" s="97" t="s">
        <v>242</v>
      </c>
      <c r="I3" s="34" t="s">
        <v>263</v>
      </c>
    </row>
    <row r="4" spans="1:12" s="103" customFormat="1" x14ac:dyDescent="0.35">
      <c r="A4" s="111" t="s">
        <v>243</v>
      </c>
      <c r="B4" s="107">
        <v>1842</v>
      </c>
      <c r="C4" s="108">
        <v>825</v>
      </c>
      <c r="D4" s="109">
        <v>0.44788273615635177</v>
      </c>
      <c r="E4" s="112">
        <v>82</v>
      </c>
      <c r="F4" s="110">
        <v>9.9393939393939396E-2</v>
      </c>
      <c r="G4" s="113">
        <v>64</v>
      </c>
      <c r="H4" s="110">
        <v>7.7575757575757576E-2</v>
      </c>
    </row>
    <row r="5" spans="1:12" x14ac:dyDescent="0.35">
      <c r="A5" s="39" t="s">
        <v>244</v>
      </c>
      <c r="B5" s="35">
        <v>1877</v>
      </c>
      <c r="C5" s="36">
        <v>639</v>
      </c>
      <c r="D5" s="37">
        <f t="shared" ref="D5:D6" si="0">C5/B5</f>
        <v>0.34043686734150241</v>
      </c>
      <c r="E5" s="40">
        <v>42</v>
      </c>
      <c r="F5" s="38">
        <f t="shared" ref="F5:F7" si="1">E5/C5</f>
        <v>6.5727699530516437E-2</v>
      </c>
      <c r="G5" s="36">
        <v>4</v>
      </c>
      <c r="H5" s="52">
        <f t="shared" ref="H5:H6" si="2">G5/C5</f>
        <v>6.2597809076682318E-3</v>
      </c>
    </row>
    <row r="6" spans="1:12" x14ac:dyDescent="0.35">
      <c r="A6" s="43" t="s">
        <v>245</v>
      </c>
      <c r="B6" s="35">
        <v>2215</v>
      </c>
      <c r="C6" s="36">
        <v>250</v>
      </c>
      <c r="D6" s="37">
        <f t="shared" si="0"/>
        <v>0.11286681715575621</v>
      </c>
      <c r="E6" s="44">
        <v>10</v>
      </c>
      <c r="F6" s="38">
        <f t="shared" si="1"/>
        <v>0.04</v>
      </c>
      <c r="G6" s="45">
        <v>0</v>
      </c>
      <c r="H6" s="52">
        <f t="shared" si="2"/>
        <v>0</v>
      </c>
    </row>
    <row r="7" spans="1:12" x14ac:dyDescent="0.35">
      <c r="A7" s="43" t="s">
        <v>246</v>
      </c>
      <c r="B7" s="46">
        <v>2490</v>
      </c>
      <c r="C7" s="42">
        <v>270</v>
      </c>
      <c r="D7" s="47">
        <f>C7/B7</f>
        <v>0.10843373493975904</v>
      </c>
      <c r="E7" s="46">
        <v>65</v>
      </c>
      <c r="F7" s="52">
        <f t="shared" si="1"/>
        <v>0.24074074074074073</v>
      </c>
      <c r="G7" s="41">
        <v>0</v>
      </c>
      <c r="H7" s="52">
        <v>0.02</v>
      </c>
    </row>
    <row r="8" spans="1:12" x14ac:dyDescent="0.35">
      <c r="A8" s="43" t="s">
        <v>266</v>
      </c>
      <c r="B8" s="46">
        <v>2751</v>
      </c>
      <c r="C8" s="42">
        <v>707</v>
      </c>
      <c r="D8" s="47">
        <f>C8/B8</f>
        <v>0.25699745547073793</v>
      </c>
      <c r="E8" s="46">
        <v>14</v>
      </c>
      <c r="F8" s="52">
        <f t="shared" ref="F8" si="3">E8/C8</f>
        <v>1.9801980198019802E-2</v>
      </c>
      <c r="G8" s="41">
        <v>0</v>
      </c>
      <c r="H8" s="52">
        <f>G8/C8</f>
        <v>0</v>
      </c>
    </row>
    <row r="9" spans="1:12" ht="16" thickBot="1" x14ac:dyDescent="0.4">
      <c r="A9" s="43" t="s">
        <v>267</v>
      </c>
      <c r="B9" s="46">
        <v>3090</v>
      </c>
      <c r="C9" s="42">
        <v>342</v>
      </c>
      <c r="D9" s="47">
        <f>C9/B9</f>
        <v>0.11067961165048544</v>
      </c>
      <c r="E9" s="46">
        <v>8</v>
      </c>
      <c r="F9" s="54">
        <f t="shared" ref="F9" si="4">E9/C9</f>
        <v>2.3391812865497075E-2</v>
      </c>
      <c r="G9" s="41">
        <v>0</v>
      </c>
      <c r="H9" s="54">
        <f>G9/C9</f>
        <v>0</v>
      </c>
    </row>
    <row r="10" spans="1:12" ht="16" thickBot="1" x14ac:dyDescent="0.4">
      <c r="A10" s="48" t="s">
        <v>230</v>
      </c>
      <c r="B10" s="49">
        <f>SUM(B4:B9)</f>
        <v>14265</v>
      </c>
      <c r="C10" s="50">
        <f>SUM(C4:C9)</f>
        <v>3033</v>
      </c>
      <c r="D10" s="51">
        <f>C10/B10</f>
        <v>0.21261829652996844</v>
      </c>
      <c r="E10" s="65">
        <f>SUM(E4:E9)</f>
        <v>221</v>
      </c>
      <c r="F10" s="66">
        <f>E10/C10</f>
        <v>7.2865150016485331E-2</v>
      </c>
      <c r="G10" s="49">
        <f>SUM(G4:G9)</f>
        <v>68</v>
      </c>
      <c r="H10" s="51">
        <f>G10/C10</f>
        <v>2.2420046158918561E-2</v>
      </c>
    </row>
    <row r="11" spans="1:12" x14ac:dyDescent="0.35">
      <c r="G11" s="33"/>
      <c r="H11" s="33"/>
    </row>
    <row r="12" spans="1:12" ht="18.75" customHeight="1" thickBot="1" x14ac:dyDescent="0.4">
      <c r="A12" s="169" t="s">
        <v>247</v>
      </c>
      <c r="B12" s="169"/>
      <c r="C12" s="169"/>
      <c r="D12" s="169"/>
      <c r="E12" s="169"/>
      <c r="F12" s="169"/>
      <c r="G12" s="169"/>
      <c r="H12" s="169"/>
    </row>
    <row r="13" spans="1:12" ht="32.25" customHeight="1" thickBot="1" x14ac:dyDescent="0.4">
      <c r="A13" s="99" t="s">
        <v>235</v>
      </c>
      <c r="B13" s="94" t="s">
        <v>248</v>
      </c>
      <c r="C13" s="94" t="s">
        <v>249</v>
      </c>
      <c r="D13" s="94" t="s">
        <v>250</v>
      </c>
      <c r="E13" s="170" t="s">
        <v>36</v>
      </c>
      <c r="F13" s="171"/>
      <c r="G13" s="170" t="s">
        <v>251</v>
      </c>
      <c r="H13" s="171"/>
    </row>
    <row r="14" spans="1:12" s="105" customFormat="1" ht="16" customHeight="1" x14ac:dyDescent="0.35">
      <c r="A14" s="114" t="s">
        <v>243</v>
      </c>
      <c r="B14" s="115">
        <v>0.6994043457779392</v>
      </c>
      <c r="C14" s="115">
        <v>0.1428905053744611</v>
      </c>
      <c r="D14" s="116">
        <v>2.7399625589645757</v>
      </c>
      <c r="E14" s="165">
        <v>2.91</v>
      </c>
      <c r="F14" s="166"/>
      <c r="G14" s="165">
        <v>28.16</v>
      </c>
      <c r="H14" s="166"/>
      <c r="I14" s="104"/>
      <c r="J14" s="104"/>
      <c r="K14" s="104"/>
      <c r="L14" s="104"/>
    </row>
    <row r="15" spans="1:12" x14ac:dyDescent="0.35">
      <c r="A15" s="39" t="s">
        <v>244</v>
      </c>
      <c r="B15" s="52">
        <v>0.71918770276930877</v>
      </c>
      <c r="C15" s="52">
        <v>0.12603081288314458</v>
      </c>
      <c r="D15" s="63">
        <v>2.828805851264844</v>
      </c>
      <c r="E15" s="165">
        <v>2.9</v>
      </c>
      <c r="F15" s="166"/>
      <c r="G15" s="165">
        <v>13.63</v>
      </c>
      <c r="H15" s="166"/>
    </row>
    <row r="16" spans="1:12" x14ac:dyDescent="0.35">
      <c r="A16" s="43" t="s">
        <v>245</v>
      </c>
      <c r="B16" s="52">
        <v>0.61969696969696964</v>
      </c>
      <c r="C16" s="52">
        <v>0.2878787878787879</v>
      </c>
      <c r="D16" s="63">
        <v>2.8412698412666666</v>
      </c>
      <c r="E16" s="167">
        <v>2.91</v>
      </c>
      <c r="F16" s="167"/>
      <c r="G16" s="167">
        <v>23.5</v>
      </c>
      <c r="H16" s="167"/>
    </row>
    <row r="17" spans="1:12" x14ac:dyDescent="0.35">
      <c r="A17" s="43" t="s">
        <v>246</v>
      </c>
      <c r="B17" s="54">
        <v>0.71</v>
      </c>
      <c r="C17" s="54">
        <v>0.06</v>
      </c>
      <c r="D17" s="64">
        <v>2.8</v>
      </c>
      <c r="E17" s="168">
        <v>2.9</v>
      </c>
      <c r="F17" s="168"/>
      <c r="G17" s="168">
        <v>23.5</v>
      </c>
      <c r="H17" s="168"/>
    </row>
    <row r="18" spans="1:12" x14ac:dyDescent="0.35">
      <c r="A18" s="43" t="s">
        <v>266</v>
      </c>
      <c r="B18" s="52">
        <v>0.64</v>
      </c>
      <c r="C18" s="52">
        <v>0.27</v>
      </c>
      <c r="D18" s="53">
        <v>2.81</v>
      </c>
      <c r="E18" s="167">
        <v>2.82</v>
      </c>
      <c r="F18" s="167"/>
      <c r="G18" s="167">
        <v>13.16</v>
      </c>
      <c r="H18" s="167"/>
    </row>
    <row r="19" spans="1:12" ht="16" thickBot="1" x14ac:dyDescent="0.4">
      <c r="A19" s="43" t="s">
        <v>267</v>
      </c>
      <c r="B19" s="54">
        <v>0.46</v>
      </c>
      <c r="C19" s="54">
        <v>0.09</v>
      </c>
      <c r="D19" s="55">
        <v>3.08</v>
      </c>
      <c r="E19" s="168">
        <v>2.89</v>
      </c>
      <c r="F19" s="168"/>
      <c r="G19" s="168">
        <v>13.56</v>
      </c>
      <c r="H19" s="168"/>
    </row>
    <row r="20" spans="1:12" ht="16" thickBot="1" x14ac:dyDescent="0.4">
      <c r="A20" s="56" t="s">
        <v>230</v>
      </c>
      <c r="B20" s="57">
        <f>AVERAGE(B14:B19)</f>
        <v>0.64138150304070296</v>
      </c>
      <c r="C20" s="57">
        <f>AVERAGE(C14:C19)</f>
        <v>0.16280001768939895</v>
      </c>
      <c r="D20" s="58">
        <f>AVERAGE(D14:D19)</f>
        <v>2.8500063752493481</v>
      </c>
      <c r="E20" s="163">
        <f>AVERAGE(E14:F19)</f>
        <v>2.8883333333333336</v>
      </c>
      <c r="F20" s="164"/>
      <c r="G20" s="163">
        <f>AVERAGE(G14:H19)</f>
        <v>19.251666666666665</v>
      </c>
      <c r="H20" s="164"/>
    </row>
    <row r="21" spans="1:12" x14ac:dyDescent="0.35">
      <c r="G21" s="33"/>
      <c r="H21" s="33"/>
    </row>
    <row r="22" spans="1:12" ht="18.75" customHeight="1" thickBot="1" x14ac:dyDescent="0.4">
      <c r="A22" s="153" t="s">
        <v>252</v>
      </c>
      <c r="B22" s="153"/>
      <c r="C22" s="153"/>
      <c r="D22" s="153"/>
      <c r="E22" s="153"/>
      <c r="F22" s="153"/>
      <c r="G22" s="153"/>
      <c r="H22" s="153"/>
    </row>
    <row r="23" spans="1:12" ht="16.5" customHeight="1" thickBot="1" x14ac:dyDescent="0.4">
      <c r="A23" s="59"/>
      <c r="B23" s="154" t="s">
        <v>253</v>
      </c>
      <c r="C23" s="155"/>
      <c r="D23" s="154" t="s">
        <v>254</v>
      </c>
      <c r="E23" s="155"/>
      <c r="F23" s="156" t="s">
        <v>255</v>
      </c>
      <c r="G23" s="157"/>
      <c r="H23" s="158"/>
    </row>
    <row r="24" spans="1:12" s="60" customFormat="1" ht="33" customHeight="1" thickBot="1" x14ac:dyDescent="0.4">
      <c r="A24" s="92" t="s">
        <v>235</v>
      </c>
      <c r="B24" s="100" t="s">
        <v>256</v>
      </c>
      <c r="C24" s="101" t="s">
        <v>257</v>
      </c>
      <c r="D24" s="100" t="s">
        <v>258</v>
      </c>
      <c r="E24" s="101" t="s">
        <v>259</v>
      </c>
      <c r="F24" s="102" t="s">
        <v>260</v>
      </c>
      <c r="G24" s="159" t="s">
        <v>261</v>
      </c>
      <c r="H24" s="160"/>
      <c r="I24" s="34"/>
      <c r="J24" s="34"/>
      <c r="K24" s="34"/>
    </row>
    <row r="25" spans="1:12" s="106" customFormat="1" ht="16.5" customHeight="1" x14ac:dyDescent="0.35">
      <c r="A25" s="117" t="s">
        <v>243</v>
      </c>
      <c r="B25" s="118">
        <v>326</v>
      </c>
      <c r="C25" s="119">
        <v>0.76702453987730057</v>
      </c>
      <c r="D25" s="118">
        <v>258</v>
      </c>
      <c r="E25" s="119">
        <v>0.67506459948320419</v>
      </c>
      <c r="F25" s="118">
        <v>517</v>
      </c>
      <c r="G25" s="149">
        <v>0.69156900568264024</v>
      </c>
      <c r="H25" s="150"/>
      <c r="I25" s="103"/>
      <c r="J25" s="103"/>
      <c r="K25" s="103"/>
    </row>
    <row r="26" spans="1:12" x14ac:dyDescent="0.35">
      <c r="A26" s="39" t="s">
        <v>244</v>
      </c>
      <c r="B26" s="35">
        <v>195</v>
      </c>
      <c r="C26" s="37">
        <v>0.80854700854700845</v>
      </c>
      <c r="D26" s="35">
        <v>145</v>
      </c>
      <c r="E26" s="37">
        <v>0.74367816091954031</v>
      </c>
      <c r="F26" s="35">
        <v>363</v>
      </c>
      <c r="G26" s="161">
        <v>0.72076148140197738</v>
      </c>
      <c r="H26" s="162"/>
      <c r="L26" s="2"/>
    </row>
    <row r="27" spans="1:12" x14ac:dyDescent="0.35">
      <c r="A27" s="61" t="s">
        <v>245</v>
      </c>
      <c r="B27" s="35">
        <v>7</v>
      </c>
      <c r="C27" s="37">
        <v>0.8571428571428571</v>
      </c>
      <c r="D27" s="35">
        <v>9</v>
      </c>
      <c r="E27" s="37">
        <v>0.77777777777777779</v>
      </c>
      <c r="F27" s="35">
        <v>20</v>
      </c>
      <c r="G27" s="161">
        <v>0.61666666666666659</v>
      </c>
      <c r="H27" s="162">
        <v>0.61666666666666659</v>
      </c>
      <c r="L27" s="2"/>
    </row>
    <row r="28" spans="1:12" x14ac:dyDescent="0.35">
      <c r="A28" s="43" t="s">
        <v>246</v>
      </c>
      <c r="B28" s="35">
        <v>138</v>
      </c>
      <c r="C28" s="37">
        <v>0.84</v>
      </c>
      <c r="D28" s="35">
        <v>93</v>
      </c>
      <c r="E28" s="37">
        <v>0.85</v>
      </c>
      <c r="F28" s="35">
        <v>249</v>
      </c>
      <c r="G28" s="161">
        <v>0.7</v>
      </c>
      <c r="H28" s="162"/>
      <c r="L28" s="2"/>
    </row>
    <row r="29" spans="1:12" x14ac:dyDescent="0.35">
      <c r="A29" s="61" t="s">
        <v>266</v>
      </c>
      <c r="B29" s="35">
        <v>11</v>
      </c>
      <c r="C29" s="37">
        <v>0.86</v>
      </c>
      <c r="D29" s="35">
        <v>12</v>
      </c>
      <c r="E29" s="37">
        <v>0.42</v>
      </c>
      <c r="F29" s="35">
        <v>36</v>
      </c>
      <c r="G29" s="161">
        <v>0.68</v>
      </c>
      <c r="H29" s="162">
        <v>0.61666666666666659</v>
      </c>
      <c r="L29" s="2"/>
    </row>
    <row r="30" spans="1:12" ht="16" thickBot="1" x14ac:dyDescent="0.4">
      <c r="A30" s="43" t="s">
        <v>267</v>
      </c>
      <c r="B30" s="35">
        <v>15</v>
      </c>
      <c r="C30" s="37">
        <v>0.62</v>
      </c>
      <c r="D30" s="35">
        <v>18</v>
      </c>
      <c r="E30" s="37">
        <v>0.5</v>
      </c>
      <c r="F30" s="35">
        <v>42</v>
      </c>
      <c r="G30" s="161">
        <v>0.54</v>
      </c>
      <c r="H30" s="162"/>
      <c r="L30" s="2"/>
    </row>
    <row r="31" spans="1:12" ht="16" thickBot="1" x14ac:dyDescent="0.4">
      <c r="A31" s="48" t="s">
        <v>230</v>
      </c>
      <c r="B31" s="49">
        <f>SUM(B25:B30)</f>
        <v>692</v>
      </c>
      <c r="C31" s="51">
        <f>AVERAGE(C25:C30)</f>
        <v>0.79211906759452777</v>
      </c>
      <c r="D31" s="49">
        <f>SUM(D25:D30)</f>
        <v>535</v>
      </c>
      <c r="E31" s="51">
        <f>AVERAGE(E25:E30)</f>
        <v>0.6610867563634204</v>
      </c>
      <c r="F31" s="49">
        <f>SUM(F25:F30)</f>
        <v>1227</v>
      </c>
      <c r="G31" s="151">
        <f>AVERAGE(G25:H30)</f>
        <v>0.64779131088557707</v>
      </c>
      <c r="H31" s="152">
        <v>0.68261215066266145</v>
      </c>
      <c r="L31" s="2"/>
    </row>
  </sheetData>
  <mergeCells count="30">
    <mergeCell ref="A2:H2"/>
    <mergeCell ref="A12:H12"/>
    <mergeCell ref="E13:F13"/>
    <mergeCell ref="G13:H13"/>
    <mergeCell ref="E19:F19"/>
    <mergeCell ref="G19:H19"/>
    <mergeCell ref="E14:F14"/>
    <mergeCell ref="G14:H14"/>
    <mergeCell ref="E20:F20"/>
    <mergeCell ref="G20:H20"/>
    <mergeCell ref="E15:F15"/>
    <mergeCell ref="G15:H15"/>
    <mergeCell ref="E16:F16"/>
    <mergeCell ref="G16:H16"/>
    <mergeCell ref="E17:F17"/>
    <mergeCell ref="G17:H17"/>
    <mergeCell ref="E18:F18"/>
    <mergeCell ref="G18:H18"/>
    <mergeCell ref="G25:H25"/>
    <mergeCell ref="G31:H31"/>
    <mergeCell ref="A22:H22"/>
    <mergeCell ref="B23:C23"/>
    <mergeCell ref="D23:E23"/>
    <mergeCell ref="F23:H23"/>
    <mergeCell ref="G24:H24"/>
    <mergeCell ref="G26:H26"/>
    <mergeCell ref="G27:H27"/>
    <mergeCell ref="G28:H28"/>
    <mergeCell ref="G29:H29"/>
    <mergeCell ref="G30:H3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7186-481B-4261-A9D9-04D2A21668A2}">
  <dimension ref="A1:J41"/>
  <sheetViews>
    <sheetView workbookViewId="0">
      <selection activeCell="H45" sqref="H45"/>
    </sheetView>
  </sheetViews>
  <sheetFormatPr defaultRowHeight="14.5" x14ac:dyDescent="0.35"/>
  <cols>
    <col min="1" max="1" width="12.7265625" bestFit="1" customWidth="1"/>
    <col min="3" max="3" width="19.7265625" customWidth="1"/>
  </cols>
  <sheetData>
    <row r="1" spans="1:10" x14ac:dyDescent="0.35">
      <c r="A1" t="s">
        <v>64</v>
      </c>
      <c r="B1" t="s">
        <v>65</v>
      </c>
      <c r="I1" t="s">
        <v>268</v>
      </c>
      <c r="J1" t="s">
        <v>269</v>
      </c>
    </row>
    <row r="2" spans="1:10" x14ac:dyDescent="0.35">
      <c r="A2" t="s">
        <v>82</v>
      </c>
      <c r="B2" t="s">
        <v>83</v>
      </c>
      <c r="I2" t="s">
        <v>270</v>
      </c>
      <c r="J2" t="s">
        <v>269</v>
      </c>
    </row>
    <row r="3" spans="1:10" x14ac:dyDescent="0.35">
      <c r="A3" t="s">
        <v>62</v>
      </c>
      <c r="B3" t="s">
        <v>118</v>
      </c>
      <c r="I3" t="s">
        <v>271</v>
      </c>
      <c r="J3" t="s">
        <v>269</v>
      </c>
    </row>
    <row r="4" spans="1:10" x14ac:dyDescent="0.35">
      <c r="A4" t="s">
        <v>80</v>
      </c>
      <c r="B4" t="s">
        <v>81</v>
      </c>
      <c r="I4" t="s">
        <v>272</v>
      </c>
      <c r="J4" t="s">
        <v>273</v>
      </c>
    </row>
    <row r="5" spans="1:10" x14ac:dyDescent="0.35">
      <c r="A5" t="s">
        <v>60</v>
      </c>
      <c r="B5" t="s">
        <v>61</v>
      </c>
      <c r="I5" t="s">
        <v>274</v>
      </c>
      <c r="J5" t="s">
        <v>273</v>
      </c>
    </row>
    <row r="6" spans="1:10" x14ac:dyDescent="0.35">
      <c r="A6" t="s">
        <v>76</v>
      </c>
      <c r="B6" t="s">
        <v>77</v>
      </c>
      <c r="I6" t="s">
        <v>275</v>
      </c>
      <c r="J6">
        <v>0</v>
      </c>
    </row>
    <row r="7" spans="1:10" x14ac:dyDescent="0.35">
      <c r="A7" t="s">
        <v>68</v>
      </c>
      <c r="B7" t="s">
        <v>69</v>
      </c>
      <c r="I7" t="s">
        <v>276</v>
      </c>
      <c r="J7">
        <v>0</v>
      </c>
    </row>
    <row r="8" spans="1:10" x14ac:dyDescent="0.35">
      <c r="A8" t="s">
        <v>78</v>
      </c>
      <c r="B8" t="s">
        <v>79</v>
      </c>
      <c r="I8" t="s">
        <v>277</v>
      </c>
      <c r="J8">
        <v>0</v>
      </c>
    </row>
    <row r="9" spans="1:10" x14ac:dyDescent="0.35">
      <c r="A9" t="s">
        <v>278</v>
      </c>
      <c r="B9" t="s">
        <v>128</v>
      </c>
    </row>
    <row r="10" spans="1:10" x14ac:dyDescent="0.35">
      <c r="A10" t="s">
        <v>66</v>
      </c>
      <c r="B10" t="s">
        <v>67</v>
      </c>
    </row>
    <row r="11" spans="1:10" x14ac:dyDescent="0.35">
      <c r="A11" t="s">
        <v>72</v>
      </c>
      <c r="B11" t="s">
        <v>73</v>
      </c>
    </row>
    <row r="12" spans="1:10" x14ac:dyDescent="0.35">
      <c r="A12" t="s">
        <v>279</v>
      </c>
      <c r="B12" t="s">
        <v>128</v>
      </c>
    </row>
    <row r="13" spans="1:10" x14ac:dyDescent="0.35">
      <c r="A13" t="s">
        <v>280</v>
      </c>
      <c r="B13" t="s">
        <v>128</v>
      </c>
    </row>
    <row r="14" spans="1:10" x14ac:dyDescent="0.35">
      <c r="A14" t="s">
        <v>281</v>
      </c>
      <c r="B14" t="s">
        <v>128</v>
      </c>
    </row>
    <row r="15" spans="1:10" x14ac:dyDescent="0.35">
      <c r="A15" t="s">
        <v>74</v>
      </c>
      <c r="B15" t="s">
        <v>75</v>
      </c>
    </row>
    <row r="16" spans="1:10" x14ac:dyDescent="0.35">
      <c r="A16" t="s">
        <v>86</v>
      </c>
      <c r="B16" t="s">
        <v>87</v>
      </c>
    </row>
    <row r="17" spans="1:2" x14ac:dyDescent="0.35">
      <c r="A17" t="s">
        <v>88</v>
      </c>
      <c r="B17" t="s">
        <v>128</v>
      </c>
    </row>
    <row r="18" spans="1:2" x14ac:dyDescent="0.35">
      <c r="A18" t="s">
        <v>282</v>
      </c>
      <c r="B18" t="s">
        <v>128</v>
      </c>
    </row>
    <row r="19" spans="1:2" x14ac:dyDescent="0.35">
      <c r="A19" t="s">
        <v>84</v>
      </c>
      <c r="B19" t="s">
        <v>136</v>
      </c>
    </row>
    <row r="20" spans="1:2" x14ac:dyDescent="0.35">
      <c r="A20" t="s">
        <v>58</v>
      </c>
      <c r="B20" t="s">
        <v>59</v>
      </c>
    </row>
    <row r="21" spans="1:2" x14ac:dyDescent="0.35">
      <c r="A21" t="s">
        <v>70</v>
      </c>
      <c r="B21" t="s">
        <v>133</v>
      </c>
    </row>
    <row r="22" spans="1:2" x14ac:dyDescent="0.35">
      <c r="A22" t="s">
        <v>283</v>
      </c>
      <c r="B22" t="s">
        <v>128</v>
      </c>
    </row>
    <row r="23" spans="1:2" x14ac:dyDescent="0.35">
      <c r="A23" t="s">
        <v>339</v>
      </c>
      <c r="B23" s="173" t="s">
        <v>317</v>
      </c>
    </row>
    <row r="24" spans="1:2" x14ac:dyDescent="0.35">
      <c r="A24" t="s">
        <v>340</v>
      </c>
      <c r="B24" s="173" t="s">
        <v>320</v>
      </c>
    </row>
    <row r="25" spans="1:2" x14ac:dyDescent="0.35">
      <c r="A25" t="s">
        <v>341</v>
      </c>
      <c r="B25" s="174" t="s">
        <v>318</v>
      </c>
    </row>
    <row r="26" spans="1:2" x14ac:dyDescent="0.35">
      <c r="A26" t="s">
        <v>342</v>
      </c>
      <c r="B26" s="173" t="s">
        <v>319</v>
      </c>
    </row>
    <row r="27" spans="1:2" x14ac:dyDescent="0.35">
      <c r="A27" t="s">
        <v>343</v>
      </c>
      <c r="B27" s="173" t="s">
        <v>334</v>
      </c>
    </row>
    <row r="28" spans="1:2" x14ac:dyDescent="0.35">
      <c r="A28" t="s">
        <v>344</v>
      </c>
      <c r="B28" s="173" t="s">
        <v>321</v>
      </c>
    </row>
    <row r="29" spans="1:2" x14ac:dyDescent="0.35">
      <c r="A29" t="s">
        <v>345</v>
      </c>
      <c r="B29" s="173" t="s">
        <v>322</v>
      </c>
    </row>
    <row r="30" spans="1:2" x14ac:dyDescent="0.35">
      <c r="A30" t="s">
        <v>346</v>
      </c>
      <c r="B30" s="173" t="s">
        <v>323</v>
      </c>
    </row>
    <row r="31" spans="1:2" x14ac:dyDescent="0.35">
      <c r="A31" t="s">
        <v>347</v>
      </c>
      <c r="B31" s="173" t="s">
        <v>324</v>
      </c>
    </row>
    <row r="32" spans="1:2" x14ac:dyDescent="0.35">
      <c r="A32" t="s">
        <v>348</v>
      </c>
      <c r="B32" s="173" t="s">
        <v>325</v>
      </c>
    </row>
    <row r="33" spans="1:2" x14ac:dyDescent="0.35">
      <c r="A33" t="s">
        <v>349</v>
      </c>
      <c r="B33" s="173" t="s">
        <v>89</v>
      </c>
    </row>
    <row r="34" spans="1:2" x14ac:dyDescent="0.35">
      <c r="A34" t="s">
        <v>350</v>
      </c>
      <c r="B34" s="173" t="s">
        <v>326</v>
      </c>
    </row>
    <row r="35" spans="1:2" x14ac:dyDescent="0.35">
      <c r="A35" t="s">
        <v>351</v>
      </c>
      <c r="B35" s="173" t="s">
        <v>327</v>
      </c>
    </row>
    <row r="36" spans="1:2" x14ac:dyDescent="0.35">
      <c r="A36" t="s">
        <v>352</v>
      </c>
      <c r="B36" s="173" t="s">
        <v>328</v>
      </c>
    </row>
    <row r="37" spans="1:2" x14ac:dyDescent="0.35">
      <c r="A37" t="s">
        <v>354</v>
      </c>
      <c r="B37" s="173" t="s">
        <v>330</v>
      </c>
    </row>
    <row r="38" spans="1:2" x14ac:dyDescent="0.35">
      <c r="A38" t="s">
        <v>355</v>
      </c>
      <c r="B38" s="173" t="s">
        <v>329</v>
      </c>
    </row>
    <row r="39" spans="1:2" x14ac:dyDescent="0.35">
      <c r="A39" t="s">
        <v>356</v>
      </c>
      <c r="B39" s="173" t="s">
        <v>333</v>
      </c>
    </row>
    <row r="40" spans="1:2" x14ac:dyDescent="0.35">
      <c r="A40" t="s">
        <v>353</v>
      </c>
      <c r="B40" s="173" t="s">
        <v>331</v>
      </c>
    </row>
    <row r="41" spans="1:2" x14ac:dyDescent="0.35">
      <c r="A41" t="s">
        <v>355</v>
      </c>
      <c r="B41" s="173" t="s">
        <v>332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Specs</vt:lpstr>
      <vt:lpstr>Number of Sections 2022</vt:lpstr>
      <vt:lpstr>Enrollments 2022</vt:lpstr>
      <vt:lpstr>Student Analysis 2022</vt:lpstr>
      <vt:lpstr>BLDLookup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Febi Biju</dc:creator>
  <cp:lastModifiedBy>Febi Biju</cp:lastModifiedBy>
  <dcterms:created xsi:type="dcterms:W3CDTF">2022-07-15T15:03:28Z</dcterms:created>
  <dcterms:modified xsi:type="dcterms:W3CDTF">2022-08-19T15:22:32Z</dcterms:modified>
</cp:coreProperties>
</file>